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<sst xmlns="http://schemas.openxmlformats.org/spreadsheetml/2006/main" count="34" uniqueCount="30">
  <si>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 xml:space="preserve">Cuadro a incorporar en el oficio que remite la VAS al Consejo de Rectoria para respaldar la solicitud de exoneración total o parcial del Fondo de Desarrollo Institucional, FDI.
</t>
  </si>
  <si>
    <t>a</t>
  </si>
  <si>
    <r>
      <rPr>
        <sz val="10"/>
        <rFont val="Arial"/>
        <family val="2"/>
      </rPr>
      <t xml:space="preserve">
</t>
    </r>
    <r>
      <rPr>
        <b/>
        <sz val="18"/>
        <rFont val="Arial"/>
        <family val="2"/>
      </rPr>
      <t>Ref.: Oficios R-316-2016 y R-8071-2012</t>
    </r>
  </si>
  <si>
    <r>
      <rPr>
        <b/>
        <sz val="20"/>
        <rFont val="Arial"/>
        <family val="2"/>
      </rPr>
      <t xml:space="preserve">Para efectos de utilización de esta tabla, los montos a sustituir son los que se visualizan de color </t>
    </r>
    <r>
      <rPr>
        <b/>
        <sz val="28"/>
        <color indexed="12"/>
        <rFont val="Arial"/>
        <family val="2"/>
      </rPr>
      <t>azul</t>
    </r>
    <r>
      <rPr>
        <b/>
        <sz val="20"/>
        <rFont val="Arial"/>
        <family val="2"/>
      </rPr>
      <t>.</t>
    </r>
  </si>
  <si>
    <t>Distribución ingresos</t>
  </si>
  <si>
    <t>1-Remanentes año anterior:</t>
  </si>
  <si>
    <t>2-Recursos nuevos:</t>
  </si>
  <si>
    <t>(a)</t>
  </si>
  <si>
    <t>(b)</t>
  </si>
  <si>
    <r>
      <rPr>
        <b/>
        <sz val="14"/>
        <color indexed="17"/>
        <rFont val="Arial"/>
        <family val="2"/>
      </rPr>
      <t>1</t>
    </r>
    <r>
      <rPr>
        <sz val="14"/>
        <rFont val="Arial"/>
        <family val="2"/>
      </rPr>
      <t>-Costo Administrativo</t>
    </r>
  </si>
  <si>
    <r>
      <rPr>
        <b/>
        <sz val="14"/>
        <color indexed="17"/>
        <rFont val="Arial"/>
        <family val="2"/>
      </rPr>
      <t>2</t>
    </r>
    <r>
      <rPr>
        <sz val="14"/>
        <rFont val="Arial"/>
        <family val="2"/>
      </rPr>
      <t>-Fondo de Desarrollo Institucional</t>
    </r>
  </si>
  <si>
    <t>Total cargos</t>
  </si>
  <si>
    <t>(c)</t>
  </si>
  <si>
    <r>
      <rPr>
        <b/>
        <sz val="14"/>
        <color indexed="17"/>
        <rFont val="Arial"/>
        <family val="2"/>
      </rPr>
      <t>3</t>
    </r>
    <r>
      <rPr>
        <b/>
        <sz val="14"/>
        <rFont val="Arial"/>
        <family val="2"/>
      </rPr>
      <t>-Monto a distribuir entre las partidas operativas.</t>
    </r>
  </si>
  <si>
    <t>Distribución egresos</t>
  </si>
  <si>
    <t xml:space="preserve">Descripción de cuenta </t>
  </si>
  <si>
    <t>Saldo Año anterior</t>
  </si>
  <si>
    <t xml:space="preserve">Porc. (%) </t>
  </si>
  <si>
    <t>Monto (colones o U.S. $)Nuevos Ingresos</t>
  </si>
  <si>
    <t>Total disponible para ejecución del proyecto</t>
  </si>
  <si>
    <t>Remuneraciones</t>
  </si>
  <si>
    <t>Servicios</t>
  </si>
  <si>
    <t>Materiales y Suministros</t>
  </si>
  <si>
    <t>Bienes duraderos</t>
  </si>
  <si>
    <t>Transferencias Corrientes</t>
  </si>
  <si>
    <t>Presupuesto egresos</t>
  </si>
  <si>
    <t>Costo Directo del</t>
  </si>
  <si>
    <r>
      <rPr>
        <sz val="13"/>
        <rFont val="Arial"/>
        <family val="2"/>
      </rPr>
      <t>Fondo de Desarrollo Institucional (</t>
    </r>
    <r>
      <rPr>
        <b/>
        <sz val="13"/>
        <rFont val="Arial"/>
        <family val="2"/>
      </rPr>
      <t>FDI</t>
    </r>
    <r>
      <rPr>
        <sz val="13"/>
        <rFont val="Arial"/>
        <family val="2"/>
      </rPr>
      <t xml:space="preserve">) </t>
    </r>
  </si>
  <si>
    <t>Monto Total</t>
  </si>
  <si>
    <r>
      <rPr>
        <sz val="12"/>
        <rFont val="Arial"/>
        <family val="2"/>
      </rPr>
      <t xml:space="preserve">Debe indicarse la justificación del monto a exonerar.
(a) Es igual al disponible de caja del año anterior.
(b) Corresponde a los ingresos del periódo (Recursos nuevos)
(c) Monto total a distribuir una vez aplicada la deducción del FDI y CA.
</t>
    </r>
    <r>
      <rPr>
        <b/>
        <sz val="14"/>
        <rFont val="Arial"/>
        <family val="2"/>
      </rPr>
      <t>Finalmente el área a seleccionar para la remisión del oficio es la del recuadro en negro.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</si>
</sst>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₡-140A]\ #,##0.00;[RED]\-[$₡-140A]\ #,##0.00"/>
    <numFmt numFmtId="166" formatCode="0.00\ %"/>
    <numFmt numFmtId="167" formatCode="0%"/>
    <numFmt numFmtId="168" formatCode="[$$-803D]#,##0.00;[RED]\-[$$-803D]#,##0.00"/>
    <numFmt numFmtId="169" formatCode="0\ %"/>
  </numFmts>
  <fonts count="31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28"/>
      <color indexed="12"/>
      <name val="Arial"/>
      <family val="2"/>
    </font>
    <font>
      <b/>
      <sz val="24"/>
      <color indexed="8"/>
      <name val="Arial"/>
      <family val="2"/>
    </font>
    <font>
      <b/>
      <sz val="24"/>
      <color indexed="17"/>
      <name val="Arial"/>
      <family val="2"/>
    </font>
    <font>
      <b/>
      <sz val="24"/>
      <color indexed="58"/>
      <name val="Arial"/>
      <family val="2"/>
    </font>
    <font>
      <b/>
      <sz val="14"/>
      <color indexed="8"/>
      <name val="Arial"/>
      <family val="2"/>
    </font>
    <font>
      <b/>
      <sz val="22"/>
      <color indexed="62"/>
      <name val="Arial"/>
      <family val="2"/>
    </font>
    <font>
      <sz val="14"/>
      <name val="Arial"/>
      <family val="2"/>
    </font>
    <font>
      <b/>
      <sz val="14"/>
      <color indexed="17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5"/>
      <name val="Times New Roman"/>
      <family val="1"/>
    </font>
    <font>
      <b/>
      <sz val="16"/>
      <name val="Arial"/>
      <family val="2"/>
    </font>
    <font>
      <b/>
      <sz val="18"/>
      <name val="Times New Roman"/>
      <family val="1"/>
    </font>
    <font>
      <sz val="13"/>
      <name val="Times New Roman"/>
      <family val="1"/>
    </font>
    <font>
      <b/>
      <sz val="12"/>
      <color indexed="62"/>
      <name val="Arial"/>
      <family val="2"/>
    </font>
    <font>
      <b/>
      <sz val="13"/>
      <name val="Arial"/>
      <family val="2"/>
    </font>
    <font>
      <b/>
      <sz val="12"/>
      <color indexed="8"/>
      <name val="Arial"/>
      <family val="2"/>
    </font>
    <font>
      <b/>
      <sz val="20"/>
      <name val="Times New Roman"/>
      <family val="1"/>
    </font>
    <font>
      <b/>
      <sz val="15"/>
      <name val="Arial"/>
      <family val="2"/>
    </font>
    <font>
      <b/>
      <sz val="15"/>
      <color indexed="8"/>
      <name val="Arial"/>
      <family val="2"/>
    </font>
    <font>
      <sz val="13"/>
      <name val="Arial"/>
      <family val="2"/>
    </font>
    <font>
      <b/>
      <sz val="28"/>
      <name val="Times New Roman"/>
      <family val="1"/>
    </font>
    <font>
      <b/>
      <sz val="18"/>
      <color indexed="8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</cellStyleXfs>
  <cellXfs count="75">
    <xf numFmtId="164" fontId="0" fillId="0" borderId="0" xfId="0" applyAlignment="1">
      <alignment/>
    </xf>
    <xf numFmtId="164" fontId="3" fillId="0" borderId="0" xfId="0" applyFont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Alignment="1" applyProtection="1">
      <alignment/>
      <protection/>
    </xf>
    <xf numFmtId="164" fontId="4" fillId="0" borderId="1" xfId="0" applyFont="1" applyBorder="1" applyAlignment="1" applyProtection="1">
      <alignment horizontal="justify" vertical="top" wrapText="1"/>
      <protection/>
    </xf>
    <xf numFmtId="166" fontId="5" fillId="2" borderId="0" xfId="0" applyNumberFormat="1" applyFont="1" applyFill="1" applyAlignment="1">
      <alignment/>
    </xf>
    <xf numFmtId="164" fontId="0" fillId="0" borderId="2" xfId="0" applyFont="1" applyBorder="1" applyAlignment="1" applyProtection="1">
      <alignment horizontal="center" vertical="center" wrapText="1"/>
      <protection/>
    </xf>
    <xf numFmtId="164" fontId="6" fillId="0" borderId="2" xfId="0" applyFont="1" applyBorder="1" applyAlignment="1" applyProtection="1">
      <alignment horizontal="justify" vertical="top"/>
      <protection/>
    </xf>
    <xf numFmtId="164" fontId="8" fillId="3" borderId="2" xfId="0" applyFont="1" applyFill="1" applyBorder="1" applyAlignment="1" applyProtection="1">
      <alignment horizontal="center" vertical="center"/>
      <protection/>
    </xf>
    <xf numFmtId="164" fontId="0" fillId="0" borderId="3" xfId="0" applyBorder="1" applyAlignment="1" applyProtection="1">
      <alignment horizontal="center" vertical="center"/>
      <protection/>
    </xf>
    <xf numFmtId="164" fontId="3" fillId="0" borderId="4" xfId="0" applyFont="1" applyBorder="1" applyAlignment="1" applyProtection="1">
      <alignment horizontal="center" vertical="center"/>
      <protection/>
    </xf>
    <xf numFmtId="164" fontId="4" fillId="0" borderId="5" xfId="0" applyFont="1" applyBorder="1" applyAlignment="1" applyProtection="1">
      <alignment horizontal="center" vertical="center"/>
      <protection/>
    </xf>
    <xf numFmtId="164" fontId="3" fillId="0" borderId="6" xfId="0" applyFont="1" applyBorder="1" applyAlignment="1" applyProtection="1">
      <alignment horizontal="center" vertical="center"/>
      <protection/>
    </xf>
    <xf numFmtId="165" fontId="4" fillId="0" borderId="7" xfId="0" applyNumberFormat="1" applyFont="1" applyBorder="1" applyAlignment="1" applyProtection="1">
      <alignment horizontal="center" vertical="center"/>
      <protection/>
    </xf>
    <xf numFmtId="165" fontId="0" fillId="0" borderId="8" xfId="0" applyNumberFormat="1" applyBorder="1" applyAlignment="1" applyProtection="1">
      <alignment/>
      <protection/>
    </xf>
    <xf numFmtId="164" fontId="0" fillId="0" borderId="9" xfId="0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4" fillId="0" borderId="7" xfId="0" applyFont="1" applyBorder="1" applyAlignment="1" applyProtection="1">
      <alignment horizontal="center" vertical="center"/>
      <protection/>
    </xf>
    <xf numFmtId="164" fontId="4" fillId="0" borderId="5" xfId="0" applyFont="1" applyBorder="1" applyAlignment="1" applyProtection="1">
      <alignment horizontal="left" vertical="center"/>
      <protection/>
    </xf>
    <xf numFmtId="165" fontId="4" fillId="0" borderId="7" xfId="0" applyNumberFormat="1" applyFont="1" applyBorder="1" applyAlignment="1" applyProtection="1">
      <alignment/>
      <protection/>
    </xf>
    <xf numFmtId="164" fontId="9" fillId="0" borderId="0" xfId="0" applyFont="1" applyAlignment="1" applyProtection="1">
      <alignment horizontal="center"/>
      <protection/>
    </xf>
    <xf numFmtId="164" fontId="10" fillId="0" borderId="10" xfId="0" applyFont="1" applyBorder="1" applyAlignment="1" applyProtection="1">
      <alignment horizontal="center" vertical="center"/>
      <protection/>
    </xf>
    <xf numFmtId="164" fontId="11" fillId="0" borderId="0" xfId="0" applyFont="1" applyBorder="1" applyAlignment="1" applyProtection="1">
      <alignment horizontal="center" vertical="center"/>
      <protection/>
    </xf>
    <xf numFmtId="165" fontId="12" fillId="0" borderId="5" xfId="0" applyNumberFormat="1" applyFont="1" applyBorder="1" applyAlignment="1" applyProtection="1">
      <alignment horizontal="center" vertical="center"/>
      <protection locked="0"/>
    </xf>
    <xf numFmtId="165" fontId="11" fillId="0" borderId="6" xfId="0" applyNumberFormat="1" applyFont="1" applyBorder="1" applyAlignment="1" applyProtection="1">
      <alignment horizontal="center" vertical="center"/>
      <protection/>
    </xf>
    <xf numFmtId="165" fontId="12" fillId="0" borderId="7" xfId="0" applyNumberFormat="1" applyFont="1" applyBorder="1" applyAlignment="1" applyProtection="1">
      <alignment horizontal="center" vertical="center"/>
      <protection locked="0"/>
    </xf>
    <xf numFmtId="165" fontId="12" fillId="0" borderId="5" xfId="0" applyNumberFormat="1" applyFont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 horizontal="center"/>
      <protection/>
    </xf>
    <xf numFmtId="165" fontId="13" fillId="0" borderId="7" xfId="0" applyNumberFormat="1" applyFont="1" applyBorder="1" applyAlignment="1" applyProtection="1">
      <alignment/>
      <protection/>
    </xf>
    <xf numFmtId="167" fontId="13" fillId="0" borderId="7" xfId="0" applyNumberFormat="1" applyFont="1" applyBorder="1" applyAlignment="1" applyProtection="1">
      <alignment horizontal="center" vertical="center"/>
      <protection/>
    </xf>
    <xf numFmtId="165" fontId="14" fillId="0" borderId="8" xfId="0" applyNumberFormat="1" applyFont="1" applyBorder="1" applyAlignment="1" applyProtection="1">
      <alignment horizontal="justify" vertical="top"/>
      <protection/>
    </xf>
    <xf numFmtId="165" fontId="13" fillId="0" borderId="11" xfId="0" applyNumberFormat="1" applyFont="1" applyBorder="1" applyAlignment="1" applyProtection="1">
      <alignment/>
      <protection/>
    </xf>
    <xf numFmtId="167" fontId="13" fillId="0" borderId="11" xfId="0" applyNumberFormat="1" applyFont="1" applyBorder="1" applyAlignment="1" applyProtection="1">
      <alignment horizontal="center" vertical="center"/>
      <protection/>
    </xf>
    <xf numFmtId="165" fontId="14" fillId="0" borderId="12" xfId="0" applyNumberFormat="1" applyFont="1" applyBorder="1" applyAlignment="1" applyProtection="1">
      <alignment horizontal="justify" vertical="top"/>
      <protection/>
    </xf>
    <xf numFmtId="165" fontId="4" fillId="0" borderId="13" xfId="0" applyNumberFormat="1" applyFont="1" applyBorder="1" applyAlignment="1" applyProtection="1">
      <alignment/>
      <protection/>
    </xf>
    <xf numFmtId="165" fontId="15" fillId="0" borderId="14" xfId="0" applyNumberFormat="1" applyFont="1" applyBorder="1" applyAlignment="1" applyProtection="1">
      <alignment horizontal="left" vertical="center"/>
      <protection/>
    </xf>
    <xf numFmtId="164" fontId="0" fillId="0" borderId="6" xfId="0" applyBorder="1" applyAlignment="1" applyProtection="1">
      <alignment horizontal="center" vertical="center"/>
      <protection/>
    </xf>
    <xf numFmtId="164" fontId="3" fillId="0" borderId="7" xfId="0" applyFont="1" applyBorder="1" applyAlignment="1" applyProtection="1">
      <alignment horizontal="center" vertical="center"/>
      <protection/>
    </xf>
    <xf numFmtId="164" fontId="15" fillId="0" borderId="0" xfId="0" applyFont="1" applyAlignment="1" applyProtection="1">
      <alignment horizontal="center"/>
      <protection/>
    </xf>
    <xf numFmtId="165" fontId="16" fillId="0" borderId="15" xfId="0" applyNumberFormat="1" applyFont="1" applyBorder="1" applyAlignment="1" applyProtection="1">
      <alignment horizontal="center" vertical="center"/>
      <protection/>
    </xf>
    <xf numFmtId="165" fontId="14" fillId="0" borderId="16" xfId="0" applyNumberFormat="1" applyFont="1" applyBorder="1" applyAlignment="1" applyProtection="1">
      <alignment horizontal="justify" vertical="top"/>
      <protection/>
    </xf>
    <xf numFmtId="165" fontId="0" fillId="0" borderId="0" xfId="0" applyNumberFormat="1" applyAlignment="1" applyProtection="1">
      <alignment/>
      <protection/>
    </xf>
    <xf numFmtId="164" fontId="8" fillId="3" borderId="8" xfId="0" applyFont="1" applyFill="1" applyBorder="1" applyAlignment="1" applyProtection="1">
      <alignment horizontal="center" vertical="center"/>
      <protection/>
    </xf>
    <xf numFmtId="164" fontId="8" fillId="0" borderId="2" xfId="0" applyFont="1" applyBorder="1" applyAlignment="1" applyProtection="1">
      <alignment horizontal="center" vertical="center"/>
      <protection/>
    </xf>
    <xf numFmtId="164" fontId="17" fillId="4" borderId="17" xfId="0" applyFont="1" applyFill="1" applyBorder="1" applyAlignment="1" applyProtection="1">
      <alignment horizontal="center" vertical="center" wrapText="1"/>
      <protection/>
    </xf>
    <xf numFmtId="164" fontId="18" fillId="4" borderId="18" xfId="0" applyFont="1" applyFill="1" applyBorder="1" applyAlignment="1" applyProtection="1">
      <alignment horizontal="center" vertical="center" wrapText="1"/>
      <protection/>
    </xf>
    <xf numFmtId="166" fontId="19" fillId="4" borderId="18" xfId="0" applyNumberFormat="1" applyFont="1" applyFill="1" applyBorder="1" applyAlignment="1" applyProtection="1">
      <alignment horizontal="center" wrapText="1"/>
      <protection/>
    </xf>
    <xf numFmtId="166" fontId="15" fillId="4" borderId="18" xfId="0" applyNumberFormat="1" applyFont="1" applyFill="1" applyBorder="1" applyAlignment="1" applyProtection="1">
      <alignment horizontal="center" vertical="center" wrapText="1"/>
      <protection/>
    </xf>
    <xf numFmtId="165" fontId="17" fillId="4" borderId="19" xfId="0" applyNumberFormat="1" applyFont="1" applyFill="1" applyBorder="1" applyAlignment="1" applyProtection="1">
      <alignment horizontal="center" wrapText="1"/>
      <protection/>
    </xf>
    <xf numFmtId="164" fontId="10" fillId="0" borderId="0" xfId="0" applyFont="1" applyAlignment="1" applyProtection="1">
      <alignment horizontal="center" vertical="center"/>
      <protection/>
    </xf>
    <xf numFmtId="164" fontId="20" fillId="0" borderId="20" xfId="0" applyFont="1" applyBorder="1" applyAlignment="1" applyProtection="1">
      <alignment horizontal="center" vertical="center" wrapText="1"/>
      <protection/>
    </xf>
    <xf numFmtId="168" fontId="21" fillId="0" borderId="8" xfId="0" applyNumberFormat="1" applyFont="1" applyBorder="1" applyAlignment="1" applyProtection="1">
      <alignment horizontal="right" vertical="center"/>
      <protection locked="0"/>
    </xf>
    <xf numFmtId="169" fontId="22" fillId="0" borderId="8" xfId="0" applyNumberFormat="1" applyFont="1" applyBorder="1" applyAlignment="1" applyProtection="1">
      <alignment horizontal="center" vertical="center"/>
      <protection/>
    </xf>
    <xf numFmtId="165" fontId="21" fillId="0" borderId="8" xfId="0" applyNumberFormat="1" applyFont="1" applyBorder="1" applyAlignment="1" applyProtection="1">
      <alignment horizontal="right" vertical="center"/>
      <protection locked="0"/>
    </xf>
    <xf numFmtId="167" fontId="22" fillId="0" borderId="8" xfId="0" applyNumberFormat="1" applyFont="1" applyBorder="1" applyAlignment="1" applyProtection="1">
      <alignment horizontal="center" vertical="center"/>
      <protection/>
    </xf>
    <xf numFmtId="165" fontId="23" fillId="0" borderId="21" xfId="0" applyNumberFormat="1" applyFont="1" applyBorder="1" applyAlignment="1" applyProtection="1">
      <alignment horizontal="right" vertical="center"/>
      <protection/>
    </xf>
    <xf numFmtId="164" fontId="24" fillId="3" borderId="20" xfId="0" applyFont="1" applyFill="1" applyBorder="1" applyAlignment="1" applyProtection="1">
      <alignment horizontal="center" vertical="center" wrapText="1"/>
      <protection/>
    </xf>
    <xf numFmtId="165" fontId="25" fillId="3" borderId="8" xfId="0" applyNumberFormat="1" applyFont="1" applyFill="1" applyBorder="1" applyAlignment="1" applyProtection="1">
      <alignment horizontal="right" vertical="center"/>
      <protection/>
    </xf>
    <xf numFmtId="167" fontId="25" fillId="3" borderId="8" xfId="0" applyNumberFormat="1" applyFont="1" applyFill="1" applyBorder="1" applyAlignment="1" applyProtection="1">
      <alignment horizontal="center" vertical="center"/>
      <protection/>
    </xf>
    <xf numFmtId="167" fontId="15" fillId="3" borderId="16" xfId="0" applyNumberFormat="1" applyFont="1" applyFill="1" applyBorder="1" applyAlignment="1" applyProtection="1">
      <alignment horizontal="center" vertical="center"/>
      <protection/>
    </xf>
    <xf numFmtId="165" fontId="26" fillId="3" borderId="15" xfId="0" applyNumberFormat="1" applyFont="1" applyFill="1" applyBorder="1" applyAlignment="1" applyProtection="1">
      <alignment horizontal="right" vertical="center"/>
      <protection/>
    </xf>
    <xf numFmtId="165" fontId="25" fillId="3" borderId="21" xfId="0" applyNumberFormat="1" applyFont="1" applyFill="1" applyBorder="1" applyAlignment="1" applyProtection="1">
      <alignment horizontal="right" vertical="center"/>
      <protection/>
    </xf>
    <xf numFmtId="164" fontId="27" fillId="0" borderId="20" xfId="0" applyFont="1" applyBorder="1" applyAlignment="1" applyProtection="1">
      <alignment horizontal="center" vertical="center"/>
      <protection/>
    </xf>
    <xf numFmtId="165" fontId="23" fillId="0" borderId="8" xfId="0" applyNumberFormat="1" applyFont="1" applyBorder="1" applyAlignment="1" applyProtection="1">
      <alignment horizontal="right" vertical="center"/>
      <protection/>
    </xf>
    <xf numFmtId="166" fontId="22" fillId="0" borderId="8" xfId="0" applyNumberFormat="1" applyFont="1" applyBorder="1" applyAlignment="1" applyProtection="1">
      <alignment horizontal="center" vertical="center"/>
      <protection/>
    </xf>
    <xf numFmtId="164" fontId="27" fillId="0" borderId="20" xfId="0" applyFont="1" applyBorder="1" applyAlignment="1" applyProtection="1">
      <alignment horizontal="justify" vertical="center"/>
      <protection/>
    </xf>
    <xf numFmtId="164" fontId="28" fillId="3" borderId="22" xfId="0" applyFont="1" applyFill="1" applyBorder="1" applyAlignment="1" applyProtection="1">
      <alignment horizontal="left" vertical="center" wrapText="1"/>
      <protection/>
    </xf>
    <xf numFmtId="164" fontId="15" fillId="3" borderId="23" xfId="0" applyFont="1" applyFill="1" applyBorder="1" applyAlignment="1" applyProtection="1">
      <alignment horizontal="center" vertical="center" wrapText="1"/>
      <protection/>
    </xf>
    <xf numFmtId="165" fontId="29" fillId="3" borderId="24" xfId="0" applyNumberFormat="1" applyFont="1" applyFill="1" applyBorder="1" applyAlignment="1" applyProtection="1">
      <alignment horizontal="right" vertical="center"/>
      <protection/>
    </xf>
    <xf numFmtId="166" fontId="29" fillId="3" borderId="12" xfId="0" applyNumberFormat="1" applyFont="1" applyFill="1" applyBorder="1" applyAlignment="1" applyProtection="1">
      <alignment horizontal="center" vertical="center"/>
      <protection/>
    </xf>
    <xf numFmtId="166" fontId="11" fillId="3" borderId="23" xfId="0" applyNumberFormat="1" applyFont="1" applyFill="1" applyBorder="1" applyAlignment="1" applyProtection="1">
      <alignment horizontal="center" vertical="center"/>
      <protection/>
    </xf>
    <xf numFmtId="167" fontId="4" fillId="3" borderId="12" xfId="0" applyNumberFormat="1" applyFont="1" applyFill="1" applyBorder="1" applyAlignment="1" applyProtection="1">
      <alignment horizontal="center" vertical="center"/>
      <protection/>
    </xf>
    <xf numFmtId="165" fontId="29" fillId="3" borderId="25" xfId="0" applyNumberFormat="1" applyFont="1" applyFill="1" applyBorder="1" applyAlignment="1" applyProtection="1">
      <alignment horizontal="right" vertical="center"/>
      <protection/>
    </xf>
    <xf numFmtId="164" fontId="30" fillId="0" borderId="0" xfId="0" applyFont="1" applyAlignment="1" applyProtection="1">
      <alignment horizontal="left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ado" xfId="20"/>
    <cellStyle name="Resultado2" xfId="21"/>
    <cellStyle name="Título" xfId="22"/>
    <cellStyle name="Título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66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55" zoomScaleNormal="55" workbookViewId="0" topLeftCell="A1">
      <selection activeCell="O14" sqref="O14"/>
    </sheetView>
  </sheetViews>
  <sheetFormatPr defaultColWidth="10.28125" defaultRowHeight="12.75"/>
  <cols>
    <col min="1" max="2" width="4.421875" style="0" customWidth="1"/>
    <col min="3" max="3" width="2.57421875" style="0" customWidth="1"/>
    <col min="4" max="4" width="25.421875" style="0" customWidth="1"/>
    <col min="5" max="5" width="6.7109375" style="1" customWidth="1"/>
    <col min="6" max="6" width="35.00390625" style="0" customWidth="1"/>
    <col min="7" max="7" width="13.00390625" style="0" customWidth="1"/>
    <col min="8" max="8" width="6.8515625" style="1" customWidth="1"/>
    <col min="9" max="9" width="32.57421875" style="2" customWidth="1"/>
    <col min="10" max="10" width="13.00390625" style="2" customWidth="1"/>
    <col min="11" max="11" width="31.7109375" style="2" customWidth="1"/>
    <col min="12" max="12" width="2.57421875" style="3" customWidth="1"/>
    <col min="13" max="13" width="66.57421875" style="0" customWidth="1"/>
    <col min="14" max="14" width="11.57421875" style="0" customWidth="1"/>
    <col min="15" max="15" width="27.28125" style="0" customWidth="1"/>
    <col min="16" max="16" width="11.57421875" style="0" customWidth="1"/>
    <col min="17" max="17" width="29.57421875" style="0" customWidth="1"/>
    <col min="18" max="16384" width="11.57421875" style="0" customWidth="1"/>
  </cols>
  <sheetData>
    <row r="1" spans="1:12" ht="69.75" customHeight="1">
      <c r="A1" s="4"/>
      <c r="B1" s="4"/>
      <c r="C1" s="4"/>
      <c r="D1" s="5" t="s">
        <v>0</v>
      </c>
      <c r="E1" s="5"/>
      <c r="F1" s="5"/>
      <c r="G1" s="5"/>
      <c r="H1" s="5"/>
      <c r="I1" s="5"/>
      <c r="J1" s="5"/>
      <c r="K1" s="5"/>
      <c r="L1" s="6" t="s">
        <v>1</v>
      </c>
    </row>
    <row r="2" spans="1:11" ht="33.75" customHeight="1">
      <c r="A2" s="4"/>
      <c r="B2" s="4"/>
      <c r="C2" s="4"/>
      <c r="D2" s="7" t="s">
        <v>2</v>
      </c>
      <c r="E2" s="7"/>
      <c r="F2" s="7"/>
      <c r="G2" s="7"/>
      <c r="H2" s="7"/>
      <c r="I2" s="7"/>
      <c r="J2" s="7"/>
      <c r="K2" s="7"/>
    </row>
    <row r="3" spans="1:11" ht="63.75" customHeight="1">
      <c r="A3" s="4"/>
      <c r="B3" s="4"/>
      <c r="C3" s="4"/>
      <c r="D3" s="8" t="s">
        <v>3</v>
      </c>
      <c r="E3" s="8"/>
      <c r="F3" s="8"/>
      <c r="G3" s="8"/>
      <c r="H3" s="8"/>
      <c r="I3" s="8"/>
      <c r="J3" s="8"/>
      <c r="K3" s="8"/>
    </row>
    <row r="4" spans="1:11" ht="63.75" customHeight="1">
      <c r="A4" s="4"/>
      <c r="B4" s="4"/>
      <c r="C4" s="4"/>
      <c r="D4" s="9" t="s">
        <v>4</v>
      </c>
      <c r="E4" s="9"/>
      <c r="F4" s="9"/>
      <c r="G4" s="9"/>
      <c r="H4" s="9"/>
      <c r="I4" s="9"/>
      <c r="J4" s="9"/>
      <c r="K4" s="9"/>
    </row>
    <row r="5" spans="1:11" ht="33.75" customHeight="1">
      <c r="A5" s="4"/>
      <c r="B5" s="4"/>
      <c r="C5" s="4"/>
      <c r="D5" s="10"/>
      <c r="E5" s="11"/>
      <c r="F5" s="12" t="s">
        <v>5</v>
      </c>
      <c r="G5" s="12"/>
      <c r="H5" s="13"/>
      <c r="I5" s="14" t="s">
        <v>6</v>
      </c>
      <c r="J5" s="14"/>
      <c r="K5" s="15"/>
    </row>
    <row r="6" spans="1:11" ht="33.75" customHeight="1">
      <c r="A6" s="4"/>
      <c r="B6" s="4"/>
      <c r="C6" s="4"/>
      <c r="D6" s="16"/>
      <c r="E6" s="17"/>
      <c r="F6" s="18"/>
      <c r="G6" s="19"/>
      <c r="H6" s="13"/>
      <c r="I6" s="14"/>
      <c r="J6" s="20"/>
      <c r="K6" s="15"/>
    </row>
    <row r="7" spans="1:11" ht="33.75" customHeight="1">
      <c r="A7" s="21">
        <v>4</v>
      </c>
      <c r="B7" s="22"/>
      <c r="C7" s="4"/>
      <c r="D7" s="16"/>
      <c r="E7" s="23" t="s">
        <v>7</v>
      </c>
      <c r="F7" s="24">
        <v>0</v>
      </c>
      <c r="G7" s="24"/>
      <c r="H7" s="25" t="s">
        <v>8</v>
      </c>
      <c r="I7" s="26">
        <v>75000000</v>
      </c>
      <c r="J7" s="26"/>
      <c r="K7" s="15"/>
    </row>
    <row r="8" spans="1:11" ht="26.25">
      <c r="A8" s="4"/>
      <c r="B8" s="4"/>
      <c r="C8" s="4"/>
      <c r="D8" s="16"/>
      <c r="E8" s="17"/>
      <c r="F8" s="27"/>
      <c r="G8" s="27"/>
      <c r="H8" s="28"/>
      <c r="I8" s="29">
        <f>I7*J8</f>
        <v>3750000</v>
      </c>
      <c r="J8" s="30">
        <v>0.05</v>
      </c>
      <c r="K8" s="31" t="s">
        <v>9</v>
      </c>
    </row>
    <row r="9" spans="1:11" ht="33.75" customHeight="1">
      <c r="A9" s="4"/>
      <c r="B9" s="4"/>
      <c r="C9" s="4"/>
      <c r="D9" s="16"/>
      <c r="E9" s="17"/>
      <c r="F9" s="27"/>
      <c r="G9" s="27"/>
      <c r="H9" s="28"/>
      <c r="I9" s="32">
        <f>I7*J9</f>
        <v>11250000</v>
      </c>
      <c r="J9" s="33">
        <v>0.15</v>
      </c>
      <c r="K9" s="34" t="s">
        <v>10</v>
      </c>
    </row>
    <row r="10" spans="1:11" ht="26.25">
      <c r="A10" s="4"/>
      <c r="B10" s="4"/>
      <c r="C10" s="4"/>
      <c r="D10" s="16"/>
      <c r="E10" s="17"/>
      <c r="F10" s="27"/>
      <c r="G10" s="27"/>
      <c r="H10" s="28"/>
      <c r="I10" s="35">
        <f>SUM(I8:I9)</f>
        <v>15000000</v>
      </c>
      <c r="J10" s="36" t="s">
        <v>11</v>
      </c>
      <c r="K10" s="36"/>
    </row>
    <row r="11" spans="1:11" ht="33.75" customHeight="1">
      <c r="A11" s="4"/>
      <c r="B11" s="4"/>
      <c r="C11" s="4"/>
      <c r="D11" s="37"/>
      <c r="E11" s="38"/>
      <c r="F11" s="27"/>
      <c r="G11" s="27"/>
      <c r="H11" s="39" t="s">
        <v>12</v>
      </c>
      <c r="I11" s="40">
        <f>I7-I10</f>
        <v>60000000</v>
      </c>
      <c r="J11" s="41" t="s">
        <v>13</v>
      </c>
      <c r="K11" s="41"/>
    </row>
    <row r="12" spans="1:11" ht="33.75" customHeight="1">
      <c r="A12" s="4"/>
      <c r="B12" s="4"/>
      <c r="C12" s="4"/>
      <c r="D12" s="4"/>
      <c r="E12" s="28"/>
      <c r="F12" s="4"/>
      <c r="G12" s="4"/>
      <c r="H12" s="28"/>
      <c r="I12" s="42"/>
      <c r="J12" s="42"/>
      <c r="K12" s="42"/>
    </row>
    <row r="13" spans="1:11" ht="33.75" customHeight="1">
      <c r="A13" s="4"/>
      <c r="B13" s="4"/>
      <c r="C13" s="4"/>
      <c r="D13" s="43" t="s">
        <v>14</v>
      </c>
      <c r="E13" s="43"/>
      <c r="F13" s="43"/>
      <c r="G13" s="43"/>
      <c r="H13" s="43"/>
      <c r="I13" s="43"/>
      <c r="J13" s="43"/>
      <c r="K13" s="43"/>
    </row>
    <row r="14" spans="1:11" ht="33.75" customHeight="1">
      <c r="A14" s="4"/>
      <c r="B14" s="4"/>
      <c r="C14" s="4"/>
      <c r="D14" s="44"/>
      <c r="E14" s="28"/>
      <c r="F14" s="4"/>
      <c r="G14" s="4"/>
      <c r="H14" s="28"/>
      <c r="I14" s="42"/>
      <c r="J14" s="42"/>
      <c r="K14" s="42"/>
    </row>
    <row r="15" spans="1:12" ht="39" customHeight="1">
      <c r="A15" s="4"/>
      <c r="B15" s="4"/>
      <c r="C15" s="4"/>
      <c r="D15" s="45" t="s">
        <v>15</v>
      </c>
      <c r="E15" s="46" t="s">
        <v>16</v>
      </c>
      <c r="F15" s="46"/>
      <c r="G15" s="47" t="s">
        <v>17</v>
      </c>
      <c r="H15" s="48" t="s">
        <v>18</v>
      </c>
      <c r="I15" s="48"/>
      <c r="J15" s="47" t="s">
        <v>17</v>
      </c>
      <c r="K15" s="49" t="s">
        <v>19</v>
      </c>
      <c r="L15"/>
    </row>
    <row r="16" spans="1:12" ht="52.5" customHeight="1">
      <c r="A16" s="50">
        <v>3</v>
      </c>
      <c r="B16" s="22"/>
      <c r="C16" s="50"/>
      <c r="D16" s="51" t="s">
        <v>20</v>
      </c>
      <c r="E16" s="52">
        <v>0</v>
      </c>
      <c r="F16" s="52"/>
      <c r="G16" s="53">
        <f aca="true" t="shared" si="0" ref="G16:G20">IF($E$21=0,,E16/$E$21)</f>
        <v>0</v>
      </c>
      <c r="H16" s="54">
        <v>15000000</v>
      </c>
      <c r="I16" s="54"/>
      <c r="J16" s="55">
        <f aca="true" t="shared" si="1" ref="J16:J20">H16/$I$24</f>
        <v>0.2</v>
      </c>
      <c r="K16" s="56">
        <f aca="true" t="shared" si="2" ref="K16:K20">E16+H16</f>
        <v>15000000</v>
      </c>
      <c r="L16"/>
    </row>
    <row r="17" spans="1:12" ht="52.5" customHeight="1">
      <c r="A17" s="50"/>
      <c r="B17" s="50"/>
      <c r="C17" s="50"/>
      <c r="D17" s="51" t="s">
        <v>21</v>
      </c>
      <c r="E17" s="52">
        <v>0</v>
      </c>
      <c r="F17" s="52"/>
      <c r="G17" s="53">
        <f t="shared" si="0"/>
        <v>0</v>
      </c>
      <c r="H17" s="54">
        <v>20000000</v>
      </c>
      <c r="I17" s="54"/>
      <c r="J17" s="55">
        <f t="shared" si="1"/>
        <v>0.266666666666667</v>
      </c>
      <c r="K17" s="56">
        <f t="shared" si="2"/>
        <v>20000000</v>
      </c>
      <c r="L17"/>
    </row>
    <row r="18" spans="1:12" ht="52.5" customHeight="1">
      <c r="A18" s="50"/>
      <c r="B18" s="50"/>
      <c r="C18" s="50"/>
      <c r="D18" s="51" t="s">
        <v>22</v>
      </c>
      <c r="E18" s="52">
        <v>0</v>
      </c>
      <c r="F18" s="52"/>
      <c r="G18" s="53">
        <f t="shared" si="0"/>
        <v>0</v>
      </c>
      <c r="H18" s="54">
        <v>10000000</v>
      </c>
      <c r="I18" s="54"/>
      <c r="J18" s="55">
        <f t="shared" si="1"/>
        <v>0.133333333333333</v>
      </c>
      <c r="K18" s="56">
        <f t="shared" si="2"/>
        <v>10000000</v>
      </c>
      <c r="L18"/>
    </row>
    <row r="19" spans="1:12" ht="52.5" customHeight="1">
      <c r="A19" s="50"/>
      <c r="B19" s="50"/>
      <c r="C19" s="50"/>
      <c r="D19" s="51" t="s">
        <v>23</v>
      </c>
      <c r="E19" s="52">
        <v>0</v>
      </c>
      <c r="F19" s="52"/>
      <c r="G19" s="53">
        <f t="shared" si="0"/>
        <v>0</v>
      </c>
      <c r="H19" s="54">
        <v>15000000</v>
      </c>
      <c r="I19" s="54"/>
      <c r="J19" s="55">
        <f t="shared" si="1"/>
        <v>0.2</v>
      </c>
      <c r="K19" s="56">
        <f t="shared" si="2"/>
        <v>15000000</v>
      </c>
      <c r="L19"/>
    </row>
    <row r="20" spans="1:12" ht="52.5" customHeight="1">
      <c r="A20" s="50"/>
      <c r="B20" s="50"/>
      <c r="C20" s="50"/>
      <c r="D20" s="51" t="s">
        <v>24</v>
      </c>
      <c r="E20" s="52">
        <v>0</v>
      </c>
      <c r="F20" s="52"/>
      <c r="G20" s="53">
        <f t="shared" si="0"/>
        <v>0</v>
      </c>
      <c r="H20" s="54">
        <v>0</v>
      </c>
      <c r="I20" s="54"/>
      <c r="J20" s="55">
        <f t="shared" si="1"/>
        <v>0</v>
      </c>
      <c r="K20" s="56">
        <f t="shared" si="2"/>
        <v>0</v>
      </c>
      <c r="L20"/>
    </row>
    <row r="21" spans="1:12" ht="45">
      <c r="A21" s="50"/>
      <c r="B21" s="50"/>
      <c r="C21" s="50"/>
      <c r="D21" s="57" t="s">
        <v>25</v>
      </c>
      <c r="E21" s="58">
        <f>SUM(E16:E20)</f>
        <v>0</v>
      </c>
      <c r="F21" s="58"/>
      <c r="G21" s="59">
        <f>SUM(G16:G20)</f>
        <v>0</v>
      </c>
      <c r="H21" s="60" t="s">
        <v>12</v>
      </c>
      <c r="I21" s="61">
        <f>SUM(H16:H20)</f>
        <v>60000000</v>
      </c>
      <c r="J21" s="59">
        <f>SUM(J16:J20)</f>
        <v>0.8</v>
      </c>
      <c r="K21" s="62">
        <f>SUM(K16:K20)</f>
        <v>60000000</v>
      </c>
      <c r="L21"/>
    </row>
    <row r="22" spans="1:12" ht="45.75" customHeight="1">
      <c r="A22" s="50">
        <v>1</v>
      </c>
      <c r="B22" s="22"/>
      <c r="C22" s="50"/>
      <c r="D22" s="63" t="s">
        <v>26</v>
      </c>
      <c r="E22" s="64">
        <v>0</v>
      </c>
      <c r="F22" s="64"/>
      <c r="G22" s="65">
        <v>0</v>
      </c>
      <c r="H22" s="64">
        <f>I7*J22</f>
        <v>3750000</v>
      </c>
      <c r="I22" s="64"/>
      <c r="J22" s="55">
        <v>0.05</v>
      </c>
      <c r="K22" s="56">
        <f aca="true" t="shared" si="3" ref="K22:K23">E22+H22</f>
        <v>3750000</v>
      </c>
      <c r="L22"/>
    </row>
    <row r="23" spans="1:12" ht="45.75" customHeight="1">
      <c r="A23" s="50">
        <v>2</v>
      </c>
      <c r="B23" s="22"/>
      <c r="C23" s="50"/>
      <c r="D23" s="66" t="s">
        <v>27</v>
      </c>
      <c r="E23" s="64">
        <v>0</v>
      </c>
      <c r="F23" s="64"/>
      <c r="G23" s="65">
        <v>0</v>
      </c>
      <c r="H23" s="64">
        <f>I7*J23</f>
        <v>11250000</v>
      </c>
      <c r="I23" s="64"/>
      <c r="J23" s="55">
        <v>0.15</v>
      </c>
      <c r="K23" s="56">
        <f t="shared" si="3"/>
        <v>11250000</v>
      </c>
      <c r="L23"/>
    </row>
    <row r="24" spans="1:12" ht="62.25">
      <c r="A24" s="50">
        <v>4</v>
      </c>
      <c r="B24" s="22"/>
      <c r="C24" s="50"/>
      <c r="D24" s="67" t="s">
        <v>28</v>
      </c>
      <c r="E24" s="68" t="s">
        <v>7</v>
      </c>
      <c r="F24" s="69">
        <f>E21</f>
        <v>0</v>
      </c>
      <c r="G24" s="70"/>
      <c r="H24" s="71" t="s">
        <v>8</v>
      </c>
      <c r="I24" s="69">
        <f>I21+H22+H23</f>
        <v>75000000</v>
      </c>
      <c r="J24" s="72">
        <f>J21+J22+J23</f>
        <v>1</v>
      </c>
      <c r="K24" s="73">
        <f>K21+K22+K23</f>
        <v>75000000</v>
      </c>
      <c r="L24"/>
    </row>
    <row r="25" spans="1:11" ht="75.75" customHeight="1">
      <c r="A25" s="50"/>
      <c r="B25" s="50"/>
      <c r="C25" s="50"/>
      <c r="D25" s="74" t="s">
        <v>29</v>
      </c>
      <c r="E25" s="74"/>
      <c r="F25" s="74"/>
      <c r="G25" s="74"/>
      <c r="H25" s="74"/>
      <c r="I25" s="74"/>
      <c r="J25" s="74"/>
      <c r="K25" s="74"/>
    </row>
    <row r="26" ht="28.5"/>
  </sheetData>
  <sheetProtection sheet="1"/>
  <mergeCells count="35">
    <mergeCell ref="D1:K1"/>
    <mergeCell ref="D2:K2"/>
    <mergeCell ref="D3:K3"/>
    <mergeCell ref="D4:K4"/>
    <mergeCell ref="F5:G5"/>
    <mergeCell ref="I5:J5"/>
    <mergeCell ref="F7:G7"/>
    <mergeCell ref="I7:J7"/>
    <mergeCell ref="F8:G8"/>
    <mergeCell ref="F9:G9"/>
    <mergeCell ref="F10:G10"/>
    <mergeCell ref="J10:K10"/>
    <mergeCell ref="F11:G11"/>
    <mergeCell ref="J11:K11"/>
    <mergeCell ref="D13:K13"/>
    <mergeCell ref="E15:F15"/>
    <mergeCell ref="H15:I15"/>
    <mergeCell ref="A16:A20"/>
    <mergeCell ref="B16:B20"/>
    <mergeCell ref="E16:F16"/>
    <mergeCell ref="H16:I16"/>
    <mergeCell ref="E17:F17"/>
    <mergeCell ref="H17:I17"/>
    <mergeCell ref="E18:F18"/>
    <mergeCell ref="H18:I18"/>
    <mergeCell ref="E19:F19"/>
    <mergeCell ref="H19:I19"/>
    <mergeCell ref="E20:F20"/>
    <mergeCell ref="H20:I20"/>
    <mergeCell ref="E21:F21"/>
    <mergeCell ref="E22:F22"/>
    <mergeCell ref="H22:I22"/>
    <mergeCell ref="E23:F23"/>
    <mergeCell ref="H23:I23"/>
    <mergeCell ref="D25:K25"/>
  </mergeCells>
  <printOptions/>
  <pageMargins left="0.7875" right="0.7875" top="1.025" bottom="1.025" header="0.7875" footer="0.7875"/>
  <pageSetup firstPageNumber="1" useFirstPageNumber="1" horizontalDpi="300" verticalDpi="300" orientation="portrait" scale="48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Hernandez</dc:creator>
  <cp:keywords/>
  <dc:description/>
  <cp:lastModifiedBy>Manuel Hernandez</cp:lastModifiedBy>
  <dcterms:created xsi:type="dcterms:W3CDTF">2017-04-07T17:35:08Z</dcterms:created>
  <dcterms:modified xsi:type="dcterms:W3CDTF">2017-09-13T16:46:38Z</dcterms:modified>
  <cp:category/>
  <cp:version/>
  <cp:contentType/>
  <cp:contentStatus/>
  <cp:revision>16</cp:revision>
</cp:coreProperties>
</file>