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6f33fa7f78ea46e2aaca-my.sharepoint.com/personal/evelyn_mcquiddy_ucr_ac_cr/Documents/2024/FONDOS CONCURSABLES/"/>
    </mc:Choice>
  </mc:AlternateContent>
  <xr:revisionPtr revIDLastSave="0" documentId="14_{1D87244D-3B6E-4607-BE13-9804D7C63600}" xr6:coauthVersionLast="47" xr6:coauthVersionMax="47" xr10:uidLastSave="{00000000-0000-0000-0000-000000000000}"/>
  <bookViews>
    <workbookView xWindow="-120" yWindow="-120" windowWidth="20730" windowHeight="11040" tabRatio="500" xr2:uid="{00000000-000D-0000-FFFF-FFFF00000000}"/>
  </bookViews>
  <sheets>
    <sheet name=" Evaluación proyecto" sheetId="1" r:id="rId1"/>
    <sheet name=" Evaluación REDES" sheetId="2" state="hidden" r:id="rId2"/>
    <sheet name="Hoja1" sheetId="4" r:id="rId3"/>
    <sheet name="Sheet1" sheetId="5" state="hidden" r:id="rId4"/>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14" i="1" l="1"/>
  <c r="I24" i="1"/>
  <c r="I18" i="1" l="1"/>
  <c r="I15" i="2"/>
  <c r="H15" i="2"/>
  <c r="I14" i="2"/>
  <c r="H14" i="2"/>
  <c r="I13" i="2"/>
  <c r="H13" i="2"/>
  <c r="I12" i="2"/>
  <c r="H12" i="2"/>
  <c r="I11" i="2"/>
  <c r="I16" i="2" s="1"/>
  <c r="H11" i="2"/>
  <c r="H10" i="2" s="1"/>
  <c r="H16" i="2" s="1"/>
  <c r="I48" i="1"/>
  <c r="H48" i="1"/>
  <c r="I47" i="1"/>
  <c r="H47" i="1"/>
  <c r="I46" i="1"/>
  <c r="H46" i="1"/>
  <c r="I45" i="1"/>
  <c r="H45" i="1"/>
  <c r="I44" i="1"/>
  <c r="H44" i="1"/>
  <c r="H43" i="1"/>
  <c r="I42" i="1"/>
  <c r="H42" i="1"/>
  <c r="I41" i="1"/>
  <c r="H41" i="1"/>
  <c r="I40" i="1"/>
  <c r="H40" i="1"/>
  <c r="I39" i="1"/>
  <c r="H39" i="1"/>
  <c r="H38" i="1" s="1"/>
  <c r="I37" i="1"/>
  <c r="H37" i="1"/>
  <c r="I36" i="1"/>
  <c r="H36" i="1"/>
  <c r="I35" i="1"/>
  <c r="H35" i="1"/>
  <c r="I34" i="1"/>
  <c r="H34" i="1"/>
  <c r="I33" i="1"/>
  <c r="H33" i="1"/>
  <c r="H32" i="1"/>
  <c r="I31" i="1"/>
  <c r="H31" i="1"/>
  <c r="I30" i="1"/>
  <c r="H30" i="1"/>
  <c r="I29" i="1"/>
  <c r="H29" i="1"/>
  <c r="I28" i="1"/>
  <c r="H28" i="1"/>
  <c r="H25" i="1" s="1"/>
  <c r="I27" i="1"/>
  <c r="H27" i="1"/>
  <c r="I26" i="1"/>
  <c r="H26" i="1"/>
  <c r="H24" i="1"/>
  <c r="I23" i="1"/>
  <c r="H23" i="1"/>
  <c r="I22" i="1"/>
  <c r="H22" i="1"/>
  <c r="I21" i="1"/>
  <c r="H21" i="1"/>
  <c r="I20" i="1"/>
  <c r="H20" i="1"/>
  <c r="H19" i="1"/>
  <c r="H18" i="1"/>
  <c r="I17" i="1"/>
  <c r="H17" i="1"/>
  <c r="I16" i="1"/>
  <c r="H16" i="1"/>
  <c r="I15" i="1"/>
  <c r="H15" i="1"/>
  <c r="H13" i="1" s="1"/>
  <c r="H14" i="1"/>
  <c r="I49" i="1" l="1"/>
  <c r="I17" i="2" s="1"/>
  <c r="H49" i="1"/>
</calcChain>
</file>

<file path=xl/sharedStrings.xml><?xml version="1.0" encoding="utf-8"?>
<sst xmlns="http://schemas.openxmlformats.org/spreadsheetml/2006/main" count="109" uniqueCount="74">
  <si>
    <t xml:space="preserve">UNIVERSIDAD DE COSTA RICA
Vicerrectoría de Acción Social
</t>
  </si>
  <si>
    <t>Instrumento de evaluación de las propuestas de acción social para las Comisiones de Acción Social y  los Consejos Científicos</t>
  </si>
  <si>
    <t xml:space="preserve">Nombre de la propuesta: </t>
  </si>
  <si>
    <t>Nombre de las personas de la CAS o CC que evalúan la propuesta:</t>
  </si>
  <si>
    <t>Unidad académica:</t>
  </si>
  <si>
    <t>Fecha de la sesión de la CAS o CC:</t>
  </si>
  <si>
    <t>Criterios y dimensiones de análisis</t>
  </si>
  <si>
    <t>Puntaje</t>
  </si>
  <si>
    <t>Valoración del cumplimiento</t>
  </si>
  <si>
    <t>Observaciones (justificar la valoración seleccionada)</t>
  </si>
  <si>
    <t>1. Pertinencia social. Valora si la propuesta  es congruente con la convocatoria efectuada, con las particularidades y las necesidades de la población meta y el contexto donde se desarrollará la propuesta.</t>
  </si>
  <si>
    <t xml:space="preserve">Completamente </t>
  </si>
  <si>
    <t xml:space="preserve">Parcialmente </t>
  </si>
  <si>
    <t xml:space="preserve">Escasamente </t>
  </si>
  <si>
    <t xml:space="preserve">No cumple </t>
  </si>
  <si>
    <t>No aplica</t>
  </si>
  <si>
    <t>x</t>
  </si>
  <si>
    <t>1.2. Evidencia las necesidades de la población participante con la que se trabajará mediante  diagnósticos documentados, índices, estadísticas u otros estudios de índole académica.</t>
  </si>
  <si>
    <t xml:space="preserve">1.3. Se identifican los actores o colectivos locales, las instituciones  o las organizaciones presentes en la zona o en la temática por trabajar. </t>
  </si>
  <si>
    <r>
      <rPr>
        <sz val="11"/>
        <color rgb="FF000000"/>
        <rFont val="Arial"/>
        <charset val="1"/>
      </rPr>
      <t>1.4.</t>
    </r>
    <r>
      <rPr>
        <sz val="11"/>
        <color rgb="FF000000"/>
        <rFont val="Arial"/>
        <family val="2"/>
        <charset val="1"/>
      </rPr>
      <t>El proyecto expone el desarrollo de una relación dinámica entre la comunidad y/o institucionalidad  y la universidad por medio de la presencia del al menos uno de los siguientes elementos característicos de la acción social: fomenta procesos de aprendizaje, desarrollo de capacidades y/o la aplicación del enfoque de derechos humanos.</t>
    </r>
  </si>
  <si>
    <t>1.5. El proyecto se realizará en una zona de bajo índice de desarrollo social y describe  su articulación con la zona de influencia de la Sede Regional en caso que corresponda.</t>
  </si>
  <si>
    <t>2. Relevancia académica. Valora la articulación de propuesta con otras actividades sustantivas (docencia, investigación), y con los planes o las líneas estratégicas de la unidad académica, así como la idoneidad del equipo académico responsable de ejecutar el proyecto.</t>
  </si>
  <si>
    <t>2.1. La propuesta potencia la articulación con las  otras actividades sustantivas de la Institución (docencia e investigación).</t>
  </si>
  <si>
    <t>2.2. El proyecto da cuenta de la vinculación con los planes estratégicos y los planes de trabajo de las unidades académicas participantes.</t>
  </si>
  <si>
    <t>2.3. La propuesta incorpora elementos interdisciplinarios en el abordaje del tema escogido.</t>
  </si>
  <si>
    <t>2.4. Las personas que conforman el equipo responsable de la propuesta tienen la formación, la experiencia y la idoneidad para implementar las estrategias de intervención de acuerdo con la  problemática que abordará el proyecto.</t>
  </si>
  <si>
    <t>3. Consistencia técnica. Valora  la congruencia de los elementos del diseño de la propuesta (objetivos, metas, indicadores, actividades, recursos) en relación con los resultados esperados.</t>
  </si>
  <si>
    <t>3.1. Se identifica con claridad el problema por tratar y el contexto social en el cual se enmarca la propuesta.</t>
  </si>
  <si>
    <t>3.2. Los objetivos específicos son concisos, medibles y guardan coherencia con lo planteado en el objetivo general.</t>
  </si>
  <si>
    <t>3.4.  Las metas y los indicadores se relacionan coherentemente con los objetivos planteados. Estos indicadores se pueden verificar en términos de cantidad, calidad y tiempo.</t>
  </si>
  <si>
    <t>3.5. El abordaje metodológico propuesto es claro en concordancia con los objetivos del proyecto. Incluye los procedimientos relacionados con el acercamiento a las poblaciones, la gestión del proyecto, las acciones de seguimiento, evaluación, difusión de resultados y los procesos de cierres respectivos.</t>
  </si>
  <si>
    <t>3.6. Se realiza una caracterización detallada de la población participante directa del proyecto y sus condiciones en relación con los objetivos de la propuesta.</t>
  </si>
  <si>
    <t xml:space="preserve">4. Eficacia. Medida en la cual se espera lograr los resultados del proyecto y que las acciones propuestas influyan positivamente en la situación de la población meta.
</t>
  </si>
  <si>
    <t>4.1. La propuesta enuncia con claridad los objetivos (general y específicos)  que buscan atender la problemática identificada y las acciones que influirán positivamente en la situación de la población meta.</t>
  </si>
  <si>
    <t xml:space="preserve">4.2. La propuesta  describe la presentación de los resultados a la población meta según las características del contexto particular de cada población. </t>
  </si>
  <si>
    <t>4.3. El proyecto postula con claridad en su cadena de resultados las actividades, los productos y los cambios que se esperan lograr en la población meta a partir de su ejecución.</t>
  </si>
  <si>
    <t>4.4. Se propone un proceso de seguimiento y monitoreo a lo largo de la ejecución del proyecto.</t>
  </si>
  <si>
    <t>4.5. Se anticipa en la propuesta, la identificación de dificultades o  resultados no planeados que podría presentar el proyecto, y cómo solventarlas.</t>
  </si>
  <si>
    <t>5. Eficiencia. Valora si los recursos solicitados son adecuados con la programación y los resultados esperados.</t>
  </si>
  <si>
    <t>5.1. El cronograma se ajusta a los objetivos, las metas, los indicadores y el presupuesto planteados.</t>
  </si>
  <si>
    <t>5.2. Los recursos solicitados son consecuentes con los insumos que se requieren para lograr los objetivos del proyecto.</t>
  </si>
  <si>
    <t>5.3. Se define claramente a las personas responsables de la ejecución y la gestión de los distintos recursos: económicos, humanos, institucionales, comunitarios, entre otros.</t>
  </si>
  <si>
    <t>5.4. Es adecuada la relación planteada entre los recursos invertidos y los resultados esperados.</t>
  </si>
  <si>
    <t>6. Apropiación: Evidencia si la estrategia metodológica de la propuesta,  se enfoca en fortalecer la adquisición de conocimientos, actitudes y prácticas en la población meta, que le permita afianzar los resultados futuros a dicho proyecto.</t>
  </si>
  <si>
    <t>6.1 Se reconocen en la propuesta formas concretas de participación de la población meta</t>
  </si>
  <si>
    <t xml:space="preserve">6.2. La población meta está dispuesta a participar de  los procesos y las actividades diseñadas en el proyecto. ¿Esta afirmación se basa en experiencias previas del equipo gestor, o en alguna otra evidencia presentada de acercamiento cercano con la población meta? </t>
  </si>
  <si>
    <t>6.3. Se logra identificar con claridad los mecanismos y procedimientos para hacer efectiva la participación de la población meta en el proyecto, de modo que se facilita la apropiación de los objetivos enunciados y por ende los resultados esperados.</t>
  </si>
  <si>
    <t>6.4. Se describen los niveles de participación que tendrán los distintos actores sociales relacionados con el proyecto.</t>
  </si>
  <si>
    <t>6.5. El proyecto describe las acciones de articulación con otros actores sociales relacionados con la problemática a tratar.</t>
  </si>
  <si>
    <t>PUNTAJE FINAL</t>
  </si>
  <si>
    <t>Fondo concursable 2022 UCR para las comunidades</t>
  </si>
  <si>
    <t>Aspectos adicionales que deben  en la modalidad de redes de acción social</t>
  </si>
  <si>
    <t xml:space="preserve">La modalidad de redes promueve la cooperación entre proyectos vigentes de acción social, de diversas modalidades, para incidir en un abordaje integral de la problemática identificada a partir de acciones conjuntas e integradas en una planificación común.
Complete con una X en el espacio correspondiente, según la valoración que se realice de cada aspecto. El puntaje se consigna de manera automática en la casilla respectiva.  En el apartado de observaciones, emita la justificación relacionada con cada aspecto evaluado. </t>
  </si>
  <si>
    <t xml:space="preserve">Nombre de la persona que evalúa: </t>
  </si>
  <si>
    <t xml:space="preserve">Fecha de la evaluación:
</t>
  </si>
  <si>
    <t xml:space="preserve">Aspectos adicionales </t>
  </si>
  <si>
    <t>Totalmente</t>
  </si>
  <si>
    <t>Parcialmente</t>
  </si>
  <si>
    <t>No cumple</t>
  </si>
  <si>
    <t>1. La red está conformada por, al menos, dos proyectos de acción social, preferiblemente de dos unidades académicas.</t>
  </si>
  <si>
    <t>2. Describe una clara vinculación con otros actores universitarios de acción social, investigación o docencia, así como con estudiantes, actores comunitarios, institucionales, nacionales e internacionales.</t>
  </si>
  <si>
    <t>3. Los objetivos y metas se orientan a la organización de la red y permiten acciones colaborativas concretas en función de la problemática identificada.</t>
  </si>
  <si>
    <t>4. Enuncia una estrategia metodológica para propiciar el trabajo en red entre los proyectos que la conforman.</t>
  </si>
  <si>
    <t>5. Incorpora un objetivo de sistematización del proceso de la red con el fin de visibilizar necesidades, alcances y resultados.</t>
  </si>
  <si>
    <t>PUNTAJE  TOTAL ASPECTOS ADICIONALES</t>
  </si>
  <si>
    <t xml:space="preserve"> </t>
  </si>
  <si>
    <t xml:space="preserve">PUNTAJE FINAL ACUMULADO </t>
  </si>
  <si>
    <t xml:space="preserve">Con el propósito de facilitar el análisis y la evaluación de las propuestas de acción social que deberán realizar las Comisiones de Acción Social (CAS) y los Consejos Científicos (CC) u órganos análogos,  en el marco de  la convocatoria del Fondo concursable VAS 2025-2026, la Vicerrectoría de Acción Social pone a disposición el presente instrumento con base en los criterios de pertinencia,  relevancia académica, consistencia técnica, eficacia y eficiencia. </t>
  </si>
  <si>
    <r>
      <t>Complete con una  X en el espacio correspondiente, según la valoración que se realice de cada aspecto. El puntaje se consigna de manera automática en la casilla respectiva.  En el apartado de observaciones emita la justificación relacionada con cada aspecto evaluado. Las propuestas de</t>
    </r>
    <r>
      <rPr>
        <b/>
        <sz val="12"/>
        <color rgb="FF000000"/>
        <rFont val="Arial"/>
        <charset val="1"/>
      </rPr>
      <t xml:space="preserve"> proyectos nuevos </t>
    </r>
    <r>
      <rPr>
        <sz val="12"/>
        <color rgb="FF000000"/>
        <rFont val="Arial"/>
        <charset val="1"/>
      </rPr>
      <t xml:space="preserve">con un </t>
    </r>
    <r>
      <rPr>
        <b/>
        <sz val="12"/>
        <color rgb="FF000000"/>
        <rFont val="Arial"/>
        <charset val="1"/>
      </rPr>
      <t>puntaje mayor o igual a 80</t>
    </r>
    <r>
      <rPr>
        <sz val="12"/>
        <color rgb="FF000000"/>
        <rFont val="Arial"/>
        <charset val="1"/>
      </rPr>
      <t xml:space="preserve"> serán recibidas en la VAS para las fases siguientes de evaluación.                                                                   </t>
    </r>
  </si>
  <si>
    <r>
      <t>2.5. La propuesta tiene vinculación con  proyectos de investigación  finalizados en los últimos tres años.</t>
    </r>
    <r>
      <rPr>
        <b/>
        <sz val="11"/>
        <color rgb="FF000000"/>
        <rFont val="Arial"/>
        <charset val="1"/>
      </rPr>
      <t xml:space="preserve"> ( APLICA PARA PROPUESTAS EN EL TEMA DE CULTURA DE PAZ)</t>
    </r>
  </si>
  <si>
    <t>3.3. Existe una congruencia entre los objetivos del proyecto y los distintos apartados propuestos: antecedentes, justificación, metas e indicadores, cronograma de actividades y presupuesto.</t>
  </si>
  <si>
    <r>
      <t>1.1. La propuesta  responde al menos a uno de los ejes temáticos definidos en la convocatoria a saber: socio productividad, ambiente, salud o cultura de paz.</t>
    </r>
    <r>
      <rPr>
        <b/>
        <sz val="11"/>
        <color rgb="FF000000"/>
        <rFont val="Arial"/>
        <charset val="1"/>
      </rPr>
      <t xml:space="preserve">
</t>
    </r>
  </si>
  <si>
    <t xml:space="preserve">XIX Convocatoria del Fondo Concursable para el Fortalecimiento de la Relación Universidad-Sociedad 2025
Proyectos nuevos                                                                                  </t>
  </si>
  <si>
    <r>
      <t xml:space="preserve">UNIVERSIDAD DE COSTA RICA
</t>
    </r>
    <r>
      <rPr>
        <b/>
        <sz val="12"/>
        <color rgb="FF000000"/>
        <rFont val="Arial"/>
        <family val="2"/>
      </rPr>
      <t xml:space="preserve">Vicerrectoría de Acción Social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</si>
</sst>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0.0"/>
  </numFmts>
  <fonts count="17" x14ac:knownFonts="1">
    <font>
      <sz val="12"/>
      <color rgb="FF333333"/>
      <name val="Arial"/>
      <charset val="1"/>
    </font>
    <font>
      <sz val="10"/>
      <color rgb="FF333333"/>
      <name val="Arial"/>
      <charset val="1"/>
    </font>
    <font>
      <b/>
      <sz val="12"/>
      <color rgb="FF000000"/>
      <name val="Arial"/>
      <charset val="1"/>
    </font>
    <font>
      <sz val="12"/>
      <color rgb="FF000000"/>
      <name val="Arial"/>
      <charset val="1"/>
    </font>
    <font>
      <b/>
      <sz val="12"/>
      <color rgb="FF000000"/>
      <name val="Arial"/>
      <family val="2"/>
      <charset val="1"/>
    </font>
    <font>
      <b/>
      <sz val="11"/>
      <color rgb="FF000000"/>
      <name val="Arial"/>
      <charset val="1"/>
    </font>
    <font>
      <b/>
      <sz val="10"/>
      <color rgb="FF000000"/>
      <name val="Arial"/>
      <charset val="1"/>
    </font>
    <font>
      <b/>
      <sz val="10"/>
      <color rgb="FF333333"/>
      <name val="Arial"/>
      <charset val="1"/>
    </font>
    <font>
      <sz val="11"/>
      <color rgb="FF000000"/>
      <name val="Arial"/>
      <charset val="1"/>
    </font>
    <font>
      <b/>
      <sz val="20"/>
      <color rgb="FF000000"/>
      <name val="Arial"/>
      <family val="2"/>
      <charset val="1"/>
    </font>
    <font>
      <sz val="11"/>
      <color rgb="FF000000"/>
      <name val="Arial"/>
      <family val="2"/>
      <charset val="1"/>
    </font>
    <font>
      <b/>
      <sz val="10"/>
      <color rgb="FFFFFFFF"/>
      <name val="Arial"/>
      <charset val="1"/>
    </font>
    <font>
      <b/>
      <sz val="12"/>
      <color rgb="FFFFFFFF"/>
      <name val="Arial"/>
      <charset val="1"/>
    </font>
    <font>
      <b/>
      <sz val="20"/>
      <color rgb="FF000000"/>
      <name val="Arial"/>
      <charset val="1"/>
    </font>
    <font>
      <sz val="12"/>
      <color rgb="FF333333"/>
      <name val="Arial"/>
      <charset val="1"/>
    </font>
    <font>
      <sz val="11"/>
      <color rgb="FF000000"/>
      <name val="Arial"/>
      <family val="2"/>
    </font>
    <font>
      <b/>
      <sz val="12"/>
      <color rgb="FF000000"/>
      <name val="Arial"/>
      <family val="2"/>
    </font>
  </fonts>
  <fills count="8">
    <fill>
      <patternFill patternType="none"/>
    </fill>
    <fill>
      <patternFill patternType="gray125"/>
    </fill>
    <fill>
      <patternFill patternType="solid">
        <fgColor rgb="FFFFFFFF"/>
        <bgColor rgb="FFE7E6E6"/>
      </patternFill>
    </fill>
    <fill>
      <patternFill patternType="solid">
        <fgColor rgb="FFA6A6A6"/>
        <bgColor rgb="FF999999"/>
      </patternFill>
    </fill>
    <fill>
      <patternFill patternType="solid">
        <fgColor rgb="FFB7B7B7"/>
        <bgColor rgb="FFA6A6A6"/>
      </patternFill>
    </fill>
    <fill>
      <patternFill patternType="solid">
        <fgColor rgb="FFCCCCCC"/>
        <bgColor rgb="FFB7B7B7"/>
      </patternFill>
    </fill>
    <fill>
      <patternFill patternType="solid">
        <fgColor rgb="FFE7E6E6"/>
        <bgColor rgb="FFC6EFCE"/>
      </patternFill>
    </fill>
    <fill>
      <patternFill patternType="solid">
        <fgColor rgb="FF999999"/>
        <bgColor rgb="FFA6A6A6"/>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164" fontId="14" fillId="0" borderId="0" applyBorder="0" applyProtection="0"/>
  </cellStyleXfs>
  <cellXfs count="53">
    <xf numFmtId="0" fontId="0" fillId="0" borderId="0" xfId="0"/>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10" fillId="0" borderId="1" xfId="0" applyFont="1" applyBorder="1" applyAlignment="1">
      <alignment vertical="top" wrapText="1"/>
    </xf>
    <xf numFmtId="0" fontId="8" fillId="0" borderId="1" xfId="0" applyFont="1" applyBorder="1" applyAlignment="1">
      <alignment vertical="top" wrapText="1"/>
    </xf>
    <xf numFmtId="0" fontId="8"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5" fillId="5"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justify" vertical="top" wrapText="1"/>
    </xf>
    <xf numFmtId="0" fontId="2" fillId="3"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1" fillId="0" borderId="0" xfId="0" applyFont="1" applyAlignment="1">
      <alignment vertical="top"/>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0" fontId="9" fillId="0" borderId="1" xfId="0" applyFont="1" applyBorder="1" applyAlignment="1" applyProtection="1">
      <alignment horizontal="center" vertical="center"/>
      <protection locked="0"/>
    </xf>
    <xf numFmtId="0" fontId="1" fillId="0" borderId="1" xfId="0" applyFont="1" applyBorder="1" applyAlignment="1" applyProtection="1">
      <alignment vertical="top" wrapText="1"/>
      <protection locked="0"/>
    </xf>
    <xf numFmtId="164" fontId="1" fillId="0" borderId="0" xfId="0" applyNumberFormat="1" applyFont="1" applyAlignment="1">
      <alignment horizontal="left" vertical="center"/>
    </xf>
    <xf numFmtId="0" fontId="6" fillId="6" borderId="1" xfId="0" applyFont="1" applyFill="1" applyBorder="1" applyAlignment="1">
      <alignment horizontal="center" vertical="center" wrapText="1"/>
    </xf>
    <xf numFmtId="165" fontId="1" fillId="0" borderId="1" xfId="0" applyNumberFormat="1" applyFont="1" applyBorder="1" applyAlignment="1">
      <alignment horizontal="center" vertical="center"/>
    </xf>
    <xf numFmtId="1" fontId="1" fillId="7" borderId="6" xfId="0" applyNumberFormat="1" applyFont="1" applyFill="1" applyBorder="1" applyAlignment="1">
      <alignment horizontal="center" vertical="center"/>
    </xf>
    <xf numFmtId="2" fontId="12" fillId="7" borderId="6" xfId="0" applyNumberFormat="1" applyFont="1" applyFill="1" applyBorder="1" applyAlignment="1">
      <alignment horizontal="center" vertical="center"/>
    </xf>
    <xf numFmtId="0" fontId="13" fillId="0" borderId="1" xfId="0" applyFont="1" applyBorder="1" applyAlignment="1">
      <alignment horizontal="center" vertical="center"/>
    </xf>
    <xf numFmtId="0" fontId="1" fillId="0" borderId="1" xfId="0" applyFont="1" applyBorder="1" applyAlignment="1">
      <alignment vertical="top" wrapText="1"/>
    </xf>
    <xf numFmtId="1" fontId="1" fillId="7" borderId="3" xfId="0" applyNumberFormat="1" applyFont="1" applyFill="1" applyBorder="1" applyAlignment="1">
      <alignment horizontal="center" vertical="center"/>
    </xf>
    <xf numFmtId="2" fontId="12" fillId="7" borderId="3" xfId="0" applyNumberFormat="1" applyFont="1" applyFill="1" applyBorder="1" applyAlignment="1">
      <alignment horizontal="center" vertical="center"/>
    </xf>
    <xf numFmtId="2" fontId="1" fillId="0" borderId="0" xfId="0" applyNumberFormat="1" applyFont="1" applyAlignment="1">
      <alignment vertical="top"/>
    </xf>
    <xf numFmtId="0" fontId="3" fillId="0" borderId="0" xfId="0" applyFont="1" applyAlignment="1">
      <alignment vertical="top"/>
    </xf>
    <xf numFmtId="0" fontId="8" fillId="2" borderId="2" xfId="0" applyFont="1" applyFill="1" applyBorder="1" applyAlignment="1">
      <alignment horizontal="left" vertical="center" wrapText="1"/>
    </xf>
    <xf numFmtId="0" fontId="11" fillId="7" borderId="2" xfId="0" applyFont="1" applyFill="1" applyBorder="1" applyAlignment="1">
      <alignment horizontal="center" vertical="center" wrapText="1"/>
    </xf>
    <xf numFmtId="0" fontId="1" fillId="7" borderId="7" xfId="0" applyFont="1" applyFill="1" applyBorder="1" applyAlignment="1">
      <alignment horizontal="center" vertical="top"/>
    </xf>
    <xf numFmtId="0" fontId="8" fillId="2" borderId="1" xfId="0" applyFont="1" applyFill="1" applyBorder="1" applyAlignment="1">
      <alignment vertical="top" wrapText="1"/>
    </xf>
    <xf numFmtId="0" fontId="2" fillId="2"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1" fillId="7" borderId="5" xfId="0" applyFont="1" applyFill="1" applyBorder="1" applyAlignment="1">
      <alignment horizontal="center" vertical="top"/>
    </xf>
    <xf numFmtId="0" fontId="12" fillId="7"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5" fillId="0" borderId="1" xfId="0" applyFont="1" applyBorder="1" applyAlignment="1">
      <alignment horizontal="left" vertical="top" wrapText="1"/>
    </xf>
    <xf numFmtId="0" fontId="16" fillId="2" borderId="1" xfId="0" applyFont="1" applyFill="1" applyBorder="1" applyAlignment="1">
      <alignment horizontal="center" vertical="top" wrapText="1"/>
    </xf>
    <xf numFmtId="0" fontId="16" fillId="2" borderId="1" xfId="0" applyFont="1" applyFill="1" applyBorder="1" applyAlignment="1" applyProtection="1">
      <alignment horizontal="left" vertical="center" wrapText="1"/>
      <protection locked="0"/>
    </xf>
  </cellXfs>
  <cellStyles count="2">
    <cellStyle name="Normal" xfId="0" builtinId="0"/>
    <cellStyle name="Porcentaje 2" xfId="1" xr:uid="{00000000-0005-0000-0000-000006000000}"/>
  </cellStyles>
  <dxfs count="1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ED7D31"/>
        </patternFill>
      </fill>
    </dxf>
    <dxf>
      <font>
        <color rgb="FF9C6500"/>
      </font>
      <fill>
        <patternFill>
          <bgColor rgb="FFED7D31"/>
        </patternFill>
      </fill>
    </dxf>
    <dxf>
      <font>
        <color rgb="FF9C6500"/>
      </font>
      <fill>
        <patternFill>
          <bgColor rgb="FFED7D31"/>
        </patternFill>
      </fill>
    </dxf>
    <dxf>
      <font>
        <color rgb="FF9C6500"/>
      </font>
      <fill>
        <patternFill>
          <bgColor rgb="FFED7D31"/>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9C6500"/>
      <rgbColor rgb="FF800080"/>
      <rgbColor rgb="FF008080"/>
      <rgbColor rgb="FFB7B7B7"/>
      <rgbColor rgb="FF808080"/>
      <rgbColor rgb="FFA6A6A6"/>
      <rgbColor rgb="FF993366"/>
      <rgbColor rgb="FFE7E6E6"/>
      <rgbColor rgb="FFCCFFFF"/>
      <rgbColor rgb="FF660066"/>
      <rgbColor rgb="FFFF8080"/>
      <rgbColor rgb="FF0066CC"/>
      <rgbColor rgb="FFCCCCCC"/>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FC7CE"/>
      <rgbColor rgb="FF3366FF"/>
      <rgbColor rgb="FF33CCCC"/>
      <rgbColor rgb="FF99CC00"/>
      <rgbColor rgb="FFFFCC00"/>
      <rgbColor rgb="FFFF9900"/>
      <rgbColor rgb="FFED7D31"/>
      <rgbColor rgb="FF666699"/>
      <rgbColor rgb="FF99999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48576"/>
  <sheetViews>
    <sheetView showGridLines="0" tabSelected="1" zoomScale="90" zoomScaleNormal="90" workbookViewId="0">
      <selection activeCell="B10" sqref="B10:O10"/>
    </sheetView>
  </sheetViews>
  <sheetFormatPr baseColWidth="10" defaultColWidth="10.109375" defaultRowHeight="15" x14ac:dyDescent="0.2"/>
  <cols>
    <col min="1" max="1" width="1.6640625" customWidth="1"/>
    <col min="2" max="6" width="11.88671875" customWidth="1"/>
    <col min="7" max="7" width="9.33203125" customWidth="1"/>
    <col min="8" max="8" width="13" hidden="1" customWidth="1"/>
    <col min="9" max="9" width="9.6640625" customWidth="1"/>
    <col min="10" max="11" width="14.109375" customWidth="1"/>
    <col min="12" max="12" width="11.6640625" customWidth="1"/>
    <col min="13" max="13" width="10.33203125" customWidth="1"/>
    <col min="14" max="14" width="11.33203125" customWidth="1"/>
    <col min="15" max="15" width="38.21875" customWidth="1"/>
    <col min="16" max="16" width="11.88671875" customWidth="1"/>
    <col min="17" max="27" width="11.5546875" customWidth="1"/>
  </cols>
  <sheetData>
    <row r="1" spans="1:27" x14ac:dyDescent="0.2">
      <c r="A1" s="15"/>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ht="45.75" customHeight="1" x14ac:dyDescent="0.2">
      <c r="A2" s="15"/>
      <c r="B2" s="51" t="s">
        <v>73</v>
      </c>
      <c r="C2" s="14"/>
      <c r="D2" s="14"/>
      <c r="E2" s="14"/>
      <c r="F2" s="14"/>
      <c r="G2" s="14"/>
      <c r="H2" s="14"/>
      <c r="I2" s="14"/>
      <c r="J2" s="14"/>
      <c r="K2" s="14"/>
      <c r="L2" s="14"/>
      <c r="M2" s="14"/>
      <c r="N2" s="14"/>
      <c r="O2" s="14"/>
      <c r="P2" s="15"/>
      <c r="Q2" s="15"/>
      <c r="R2" s="15"/>
      <c r="S2" s="15"/>
      <c r="T2" s="15"/>
      <c r="U2" s="15"/>
      <c r="V2" s="15"/>
      <c r="W2" s="15"/>
      <c r="X2" s="15"/>
      <c r="Y2" s="15"/>
      <c r="Z2" s="15"/>
      <c r="AA2" s="15"/>
    </row>
    <row r="3" spans="1:27" ht="37.35" customHeight="1" x14ac:dyDescent="0.2">
      <c r="A3" s="15"/>
      <c r="B3" s="51" t="s">
        <v>72</v>
      </c>
      <c r="C3" s="14"/>
      <c r="D3" s="14"/>
      <c r="E3" s="14"/>
      <c r="F3" s="14"/>
      <c r="G3" s="14"/>
      <c r="H3" s="14"/>
      <c r="I3" s="14"/>
      <c r="J3" s="14"/>
      <c r="K3" s="14"/>
      <c r="L3" s="14"/>
      <c r="M3" s="14"/>
      <c r="N3" s="14"/>
      <c r="O3" s="14"/>
      <c r="P3" s="15"/>
      <c r="Q3" s="15"/>
      <c r="R3" s="15"/>
      <c r="S3" s="15"/>
      <c r="T3" s="15"/>
      <c r="U3" s="15"/>
      <c r="V3" s="15"/>
      <c r="W3" s="15"/>
      <c r="X3" s="15"/>
      <c r="Y3" s="15"/>
      <c r="Z3" s="15"/>
      <c r="AA3" s="15"/>
    </row>
    <row r="4" spans="1:27" ht="26.25" customHeight="1" x14ac:dyDescent="0.2">
      <c r="A4" s="15"/>
      <c r="B4" s="13" t="s">
        <v>1</v>
      </c>
      <c r="C4" s="13"/>
      <c r="D4" s="13"/>
      <c r="E4" s="13"/>
      <c r="F4" s="13"/>
      <c r="G4" s="13"/>
      <c r="H4" s="13"/>
      <c r="I4" s="13"/>
      <c r="J4" s="13"/>
      <c r="K4" s="13"/>
      <c r="L4" s="13"/>
      <c r="M4" s="13"/>
      <c r="N4" s="13"/>
      <c r="O4" s="13"/>
      <c r="P4" s="15"/>
      <c r="Q4" s="15"/>
      <c r="R4" s="15"/>
      <c r="S4" s="15"/>
      <c r="T4" s="15"/>
      <c r="U4" s="15"/>
      <c r="V4" s="15"/>
      <c r="W4" s="15"/>
      <c r="X4" s="15"/>
      <c r="Y4" s="15"/>
      <c r="Z4" s="15"/>
      <c r="AA4" s="15"/>
    </row>
    <row r="5" spans="1:27" ht="45.6" customHeight="1" x14ac:dyDescent="0.2">
      <c r="A5" s="15"/>
      <c r="B5" s="12" t="s">
        <v>67</v>
      </c>
      <c r="C5" s="12"/>
      <c r="D5" s="12"/>
      <c r="E5" s="12"/>
      <c r="F5" s="12"/>
      <c r="G5" s="12"/>
      <c r="H5" s="12"/>
      <c r="I5" s="12"/>
      <c r="J5" s="12"/>
      <c r="K5" s="12"/>
      <c r="L5" s="12"/>
      <c r="M5" s="12"/>
      <c r="N5" s="12"/>
      <c r="O5" s="12"/>
      <c r="P5" s="15"/>
      <c r="Q5" s="15"/>
      <c r="R5" s="15"/>
      <c r="S5" s="15"/>
      <c r="T5" s="15"/>
      <c r="U5" s="15"/>
      <c r="V5" s="15"/>
      <c r="W5" s="15"/>
      <c r="X5" s="15"/>
      <c r="Y5" s="15"/>
      <c r="Z5" s="15"/>
      <c r="AA5" s="15"/>
    </row>
    <row r="6" spans="1:27" ht="52.15" customHeight="1" x14ac:dyDescent="0.2">
      <c r="A6" s="15"/>
      <c r="B6" s="12" t="s">
        <v>68</v>
      </c>
      <c r="C6" s="12"/>
      <c r="D6" s="12"/>
      <c r="E6" s="12"/>
      <c r="F6" s="12"/>
      <c r="G6" s="12"/>
      <c r="H6" s="12"/>
      <c r="I6" s="12"/>
      <c r="J6" s="12"/>
      <c r="K6" s="12"/>
      <c r="L6" s="12"/>
      <c r="M6" s="12"/>
      <c r="N6" s="12"/>
      <c r="O6" s="12"/>
      <c r="P6" s="15"/>
      <c r="Q6" s="15"/>
      <c r="R6" s="15"/>
      <c r="S6" s="15"/>
      <c r="T6" s="15"/>
      <c r="U6" s="15"/>
      <c r="V6" s="15"/>
      <c r="W6" s="15"/>
      <c r="X6" s="15"/>
      <c r="Y6" s="15"/>
      <c r="Z6" s="15"/>
      <c r="AA6" s="15"/>
    </row>
    <row r="7" spans="1:27" ht="22.5" customHeight="1" x14ac:dyDescent="0.2">
      <c r="A7" s="15"/>
      <c r="B7" s="11" t="s">
        <v>2</v>
      </c>
      <c r="C7" s="11"/>
      <c r="D7" s="11"/>
      <c r="E7" s="11"/>
      <c r="F7" s="11"/>
      <c r="G7" s="11"/>
      <c r="H7" s="11"/>
      <c r="I7" s="11"/>
      <c r="J7" s="11"/>
      <c r="K7" s="11"/>
      <c r="L7" s="11"/>
      <c r="M7" s="11"/>
      <c r="N7" s="11"/>
      <c r="O7" s="11"/>
      <c r="P7" s="15"/>
      <c r="Q7" s="15"/>
      <c r="R7" s="15"/>
      <c r="S7" s="15"/>
      <c r="T7" s="15"/>
      <c r="U7" s="15"/>
      <c r="V7" s="15"/>
      <c r="W7" s="15"/>
      <c r="X7" s="15"/>
      <c r="Y7" s="15"/>
      <c r="Z7" s="15"/>
      <c r="AA7" s="15"/>
    </row>
    <row r="8" spans="1:27" ht="22.5" customHeight="1" x14ac:dyDescent="0.2">
      <c r="A8" s="15"/>
      <c r="B8" s="52" t="s">
        <v>3</v>
      </c>
      <c r="C8" s="10"/>
      <c r="D8" s="10"/>
      <c r="E8" s="10"/>
      <c r="F8" s="10"/>
      <c r="G8" s="10"/>
      <c r="H8" s="10"/>
      <c r="I8" s="10"/>
      <c r="J8" s="10"/>
      <c r="K8" s="10"/>
      <c r="L8" s="10"/>
      <c r="M8" s="10"/>
      <c r="N8" s="10"/>
      <c r="O8" s="10"/>
      <c r="P8" s="15"/>
      <c r="Q8" s="15"/>
      <c r="R8" s="15"/>
      <c r="S8" s="15"/>
      <c r="T8" s="15"/>
      <c r="U8" s="15"/>
      <c r="V8" s="15"/>
      <c r="W8" s="15"/>
      <c r="X8" s="15"/>
      <c r="Y8" s="15"/>
      <c r="Z8" s="15"/>
      <c r="AA8" s="15"/>
    </row>
    <row r="9" spans="1:27" ht="22.5" customHeight="1" x14ac:dyDescent="0.2">
      <c r="A9" s="15"/>
      <c r="B9" s="52" t="s">
        <v>4</v>
      </c>
      <c r="C9" s="10"/>
      <c r="D9" s="10"/>
      <c r="E9" s="10"/>
      <c r="F9" s="10"/>
      <c r="G9" s="10"/>
      <c r="H9" s="10"/>
      <c r="I9" s="10"/>
      <c r="J9" s="10"/>
      <c r="K9" s="10"/>
      <c r="L9" s="10"/>
      <c r="M9" s="10"/>
      <c r="N9" s="10"/>
      <c r="O9" s="10"/>
      <c r="P9" s="15"/>
      <c r="Q9" s="15"/>
      <c r="R9" s="15"/>
      <c r="S9" s="15"/>
      <c r="T9" s="15"/>
      <c r="U9" s="15"/>
      <c r="V9" s="15"/>
      <c r="W9" s="15"/>
      <c r="X9" s="15"/>
      <c r="Y9" s="15"/>
      <c r="Z9" s="15"/>
      <c r="AA9" s="15"/>
    </row>
    <row r="10" spans="1:27" ht="33" customHeight="1" x14ac:dyDescent="0.2">
      <c r="A10" s="15"/>
      <c r="B10" s="52" t="s">
        <v>5</v>
      </c>
      <c r="C10" s="10"/>
      <c r="D10" s="10"/>
      <c r="E10" s="10"/>
      <c r="F10" s="10"/>
      <c r="G10" s="10"/>
      <c r="H10" s="10"/>
      <c r="I10" s="10"/>
      <c r="J10" s="10"/>
      <c r="K10" s="10"/>
      <c r="L10" s="10"/>
      <c r="M10" s="10"/>
      <c r="N10" s="10"/>
      <c r="O10" s="10"/>
      <c r="P10" s="15"/>
      <c r="Q10" s="15"/>
      <c r="R10" s="15"/>
      <c r="S10" s="15"/>
      <c r="T10" s="15"/>
      <c r="U10" s="15"/>
      <c r="V10" s="15"/>
      <c r="W10" s="15"/>
      <c r="X10" s="15"/>
      <c r="Y10" s="15"/>
      <c r="Z10" s="15"/>
      <c r="AA10" s="15"/>
    </row>
    <row r="11" spans="1:27" ht="33" customHeight="1" x14ac:dyDescent="0.2">
      <c r="A11" s="15"/>
      <c r="B11" s="16"/>
      <c r="C11" s="17"/>
      <c r="D11" s="17"/>
      <c r="E11" s="17"/>
      <c r="F11" s="17"/>
      <c r="G11" s="17"/>
      <c r="H11" s="17"/>
      <c r="I11" s="17"/>
      <c r="J11" s="17"/>
      <c r="K11" s="17"/>
      <c r="L11" s="17"/>
      <c r="M11" s="17"/>
      <c r="N11" s="17"/>
      <c r="O11" s="18"/>
      <c r="P11" s="15"/>
      <c r="Q11" s="15"/>
      <c r="R11" s="15"/>
      <c r="S11" s="15"/>
      <c r="T11" s="15"/>
      <c r="U11" s="15"/>
      <c r="V11" s="15"/>
      <c r="W11" s="15"/>
      <c r="X11" s="15"/>
      <c r="Y11" s="15"/>
      <c r="Z11" s="15"/>
      <c r="AA11" s="15"/>
    </row>
    <row r="12" spans="1:27" ht="51.75" customHeight="1" x14ac:dyDescent="0.2">
      <c r="A12" s="15"/>
      <c r="B12" s="9" t="s">
        <v>6</v>
      </c>
      <c r="C12" s="9"/>
      <c r="D12" s="9"/>
      <c r="E12" s="9"/>
      <c r="F12" s="9"/>
      <c r="G12" s="9"/>
      <c r="H12" s="20"/>
      <c r="I12" s="19" t="s">
        <v>7</v>
      </c>
      <c r="J12" s="47" t="s">
        <v>8</v>
      </c>
      <c r="K12" s="48"/>
      <c r="L12" s="48"/>
      <c r="M12" s="48"/>
      <c r="N12" s="49"/>
      <c r="O12" s="9" t="s">
        <v>9</v>
      </c>
      <c r="P12" s="15"/>
      <c r="Q12" s="15"/>
      <c r="R12" s="15"/>
      <c r="S12" s="15"/>
      <c r="T12" s="15"/>
      <c r="U12" s="15"/>
      <c r="V12" s="15"/>
      <c r="W12" s="15"/>
      <c r="X12" s="15"/>
      <c r="Y12" s="15"/>
      <c r="Z12" s="15"/>
      <c r="AA12" s="15"/>
    </row>
    <row r="13" spans="1:27" ht="50.25" customHeight="1" x14ac:dyDescent="0.2">
      <c r="A13" s="15"/>
      <c r="B13" s="8" t="s">
        <v>10</v>
      </c>
      <c r="C13" s="8"/>
      <c r="D13" s="8"/>
      <c r="E13" s="8"/>
      <c r="F13" s="8"/>
      <c r="G13" s="8"/>
      <c r="H13" s="21" t="b">
        <f>SUM(H14:H18)=I13</f>
        <v>1</v>
      </c>
      <c r="I13" s="22">
        <v>20</v>
      </c>
      <c r="J13" s="23" t="s">
        <v>11</v>
      </c>
      <c r="K13" s="23" t="s">
        <v>12</v>
      </c>
      <c r="L13" s="23" t="s">
        <v>13</v>
      </c>
      <c r="M13" s="23" t="s">
        <v>14</v>
      </c>
      <c r="N13" s="23" t="s">
        <v>15</v>
      </c>
      <c r="O13" s="9"/>
      <c r="P13" s="15"/>
      <c r="Q13" s="15"/>
      <c r="R13" s="15"/>
      <c r="S13" s="15"/>
      <c r="T13" s="15"/>
      <c r="U13" s="15"/>
      <c r="V13" s="15"/>
      <c r="W13" s="15"/>
      <c r="X13" s="15"/>
      <c r="Y13" s="15"/>
      <c r="Z13" s="15"/>
      <c r="AA13" s="15"/>
    </row>
    <row r="14" spans="1:27" ht="45.6" customHeight="1" x14ac:dyDescent="0.2">
      <c r="A14" s="15"/>
      <c r="B14" s="50" t="s">
        <v>71</v>
      </c>
      <c r="C14" s="7"/>
      <c r="D14" s="7"/>
      <c r="E14" s="7"/>
      <c r="F14" s="7"/>
      <c r="G14" s="7"/>
      <c r="H14" s="24">
        <f>I13/5</f>
        <v>4</v>
      </c>
      <c r="I14" s="25">
        <f>IF(COUNTA(J14:M14)&gt;1,"Marca Doble",IF(J14="X",2/2*H14,IF(K14="X",1/2*H14,IF(L14="X",0.5/2*H14,IF(M14="X",0/4*H14,)))))</f>
        <v>0</v>
      </c>
      <c r="J14" s="26"/>
      <c r="K14" s="26"/>
      <c r="L14" s="26"/>
      <c r="M14" s="26"/>
      <c r="N14" s="26"/>
      <c r="O14" s="27"/>
      <c r="P14" s="28"/>
      <c r="Q14" s="15"/>
      <c r="R14" s="15"/>
      <c r="S14" s="15"/>
      <c r="T14" s="15"/>
      <c r="U14" s="15"/>
      <c r="V14" s="15"/>
      <c r="W14" s="15"/>
      <c r="X14" s="15"/>
      <c r="Y14" s="15"/>
      <c r="Z14" s="15"/>
      <c r="AA14" s="15"/>
    </row>
    <row r="15" spans="1:27" ht="46.35" customHeight="1" x14ac:dyDescent="0.2">
      <c r="A15" s="15"/>
      <c r="B15" s="7" t="s">
        <v>17</v>
      </c>
      <c r="C15" s="7"/>
      <c r="D15" s="7"/>
      <c r="E15" s="7"/>
      <c r="F15" s="7"/>
      <c r="G15" s="7"/>
      <c r="H15" s="24">
        <f>$I$13/5</f>
        <v>4</v>
      </c>
      <c r="I15" s="25">
        <f>IF(COUNTA(J15:M15)&gt;1,"Marca Doble",IF(J15="X",2/2*H15,IF(K15="X",1/2*H15,IF(L15="X",0.5/2*H15,IF(M15="X",0/4*H15,)))))</f>
        <v>0</v>
      </c>
      <c r="J15" s="26"/>
      <c r="K15" s="26"/>
      <c r="L15" s="26"/>
      <c r="M15" s="26"/>
      <c r="N15" s="26"/>
      <c r="O15" s="27"/>
      <c r="P15" s="28"/>
      <c r="Q15" s="15"/>
      <c r="R15" s="15"/>
      <c r="S15" s="15"/>
      <c r="T15" s="15"/>
      <c r="U15" s="15"/>
      <c r="V15" s="15"/>
      <c r="W15" s="15"/>
      <c r="X15" s="15"/>
      <c r="Y15" s="15"/>
      <c r="Z15" s="15"/>
      <c r="AA15" s="15"/>
    </row>
    <row r="16" spans="1:27" ht="36" customHeight="1" x14ac:dyDescent="0.2">
      <c r="A16" s="15"/>
      <c r="B16" s="6" t="s">
        <v>18</v>
      </c>
      <c r="C16" s="6"/>
      <c r="D16" s="6"/>
      <c r="E16" s="6"/>
      <c r="F16" s="6"/>
      <c r="G16" s="6"/>
      <c r="H16" s="24">
        <f>$I$13/5</f>
        <v>4</v>
      </c>
      <c r="I16" s="25">
        <f>IF(COUNTA(J16:M16)&gt;1,"Marca Doble",IF(J16="X",2/2*H16,IF(K16="X",1/2*H16,IF(L16="X",0.5/2*H16,IF(M16="X",0/4*H16,)))))</f>
        <v>0</v>
      </c>
      <c r="J16" s="26"/>
      <c r="K16" s="26"/>
      <c r="L16" s="26"/>
      <c r="M16" s="26"/>
      <c r="N16" s="26"/>
      <c r="O16" s="27"/>
      <c r="P16" s="28"/>
      <c r="Q16" s="15"/>
      <c r="R16" s="15"/>
      <c r="S16" s="15"/>
      <c r="T16" s="15"/>
      <c r="U16" s="15"/>
      <c r="V16" s="15"/>
      <c r="W16" s="15"/>
      <c r="X16" s="15"/>
      <c r="Y16" s="15"/>
      <c r="Z16" s="15"/>
      <c r="AA16" s="15"/>
    </row>
    <row r="17" spans="1:27" ht="64.900000000000006" customHeight="1" x14ac:dyDescent="0.2">
      <c r="A17" s="15"/>
      <c r="B17" s="7" t="s">
        <v>19</v>
      </c>
      <c r="C17" s="7"/>
      <c r="D17" s="7"/>
      <c r="E17" s="7"/>
      <c r="F17" s="7"/>
      <c r="G17" s="7"/>
      <c r="H17" s="24">
        <f>$I$13/5</f>
        <v>4</v>
      </c>
      <c r="I17" s="25">
        <f>IF(COUNTA(J17:M17)&gt;1,"Marca Doble",IF(J17="X",2/2*H17,IF(K17="X",1/2*H17,IF(L17="X",0.5/2*H17,IF(M17="X",0/4*H17,)))))</f>
        <v>0</v>
      </c>
      <c r="J17" s="26"/>
      <c r="K17" s="26"/>
      <c r="L17" s="26"/>
      <c r="M17" s="26"/>
      <c r="N17" s="26"/>
      <c r="O17" s="27"/>
      <c r="P17" s="28"/>
      <c r="Q17" s="15"/>
      <c r="R17" s="15"/>
      <c r="S17" s="15"/>
      <c r="T17" s="15"/>
      <c r="U17" s="15"/>
      <c r="V17" s="15"/>
      <c r="W17" s="15"/>
      <c r="X17" s="15"/>
      <c r="Y17" s="15"/>
      <c r="Z17" s="15"/>
      <c r="AA17" s="15"/>
    </row>
    <row r="18" spans="1:27" ht="33.6" customHeight="1" x14ac:dyDescent="0.2">
      <c r="A18" s="15"/>
      <c r="B18" s="7" t="s">
        <v>20</v>
      </c>
      <c r="C18" s="7"/>
      <c r="D18" s="7"/>
      <c r="E18" s="7"/>
      <c r="F18" s="7"/>
      <c r="G18" s="7"/>
      <c r="H18" s="24">
        <f>$I$13/5</f>
        <v>4</v>
      </c>
      <c r="I18" s="25">
        <f>IF(COUNTA(J18:M18)&gt;1,"Marca Doble",IF(J18="X",2/2*H18,IF(K18="X",1/2*H18,IF(L18="X",0.5/2*H18,IF(M18="X",0/4*H18,)))))</f>
        <v>0</v>
      </c>
      <c r="J18" s="26"/>
      <c r="K18" s="26"/>
      <c r="L18" s="26"/>
      <c r="M18" s="26"/>
      <c r="N18" s="26"/>
      <c r="O18" s="27"/>
      <c r="P18" s="28"/>
      <c r="Q18" s="15"/>
      <c r="R18" s="15"/>
      <c r="S18" s="15"/>
      <c r="T18" s="15"/>
      <c r="U18" s="15"/>
      <c r="V18" s="15"/>
      <c r="W18" s="15"/>
      <c r="X18" s="15"/>
      <c r="Y18" s="15"/>
      <c r="Z18" s="15"/>
      <c r="AA18" s="15"/>
    </row>
    <row r="19" spans="1:27" ht="57.75" customHeight="1" x14ac:dyDescent="0.2">
      <c r="A19" s="15"/>
      <c r="B19" s="8" t="s">
        <v>21</v>
      </c>
      <c r="C19" s="8"/>
      <c r="D19" s="8"/>
      <c r="E19" s="8"/>
      <c r="F19" s="8"/>
      <c r="G19" s="8"/>
      <c r="H19" s="21" t="b">
        <f>SUM(H20:H24)=I19</f>
        <v>1</v>
      </c>
      <c r="I19" s="22">
        <v>15</v>
      </c>
      <c r="J19" s="23" t="s">
        <v>11</v>
      </c>
      <c r="K19" s="23" t="s">
        <v>12</v>
      </c>
      <c r="L19" s="23" t="s">
        <v>13</v>
      </c>
      <c r="M19" s="23" t="s">
        <v>14</v>
      </c>
      <c r="N19" s="23" t="s">
        <v>15</v>
      </c>
      <c r="O19" s="29" t="s">
        <v>9</v>
      </c>
      <c r="P19" s="15"/>
      <c r="Q19" s="15"/>
      <c r="R19" s="15"/>
      <c r="S19" s="15"/>
      <c r="T19" s="15"/>
      <c r="U19" s="15"/>
      <c r="V19" s="15"/>
      <c r="W19" s="15"/>
      <c r="X19" s="15"/>
      <c r="Y19" s="15"/>
      <c r="Z19" s="15"/>
      <c r="AA19" s="15"/>
    </row>
    <row r="20" spans="1:27" ht="39" customHeight="1" x14ac:dyDescent="0.2">
      <c r="A20" s="15"/>
      <c r="B20" s="7" t="s">
        <v>22</v>
      </c>
      <c r="C20" s="7"/>
      <c r="D20" s="7"/>
      <c r="E20" s="7"/>
      <c r="F20" s="7"/>
      <c r="G20" s="7"/>
      <c r="H20" s="24">
        <f>$I$19/5</f>
        <v>3</v>
      </c>
      <c r="I20" s="25">
        <f>IF(COUNTA(J20:M20)&gt;1,"Marca Doble",IF(J20="X",2/2*H20,IF(K20="X",1/2*H20,IF(L20="X",0.5/2*H20,IF(M20="X",0/4*H20,)))))</f>
        <v>0</v>
      </c>
      <c r="J20" s="26"/>
      <c r="K20" s="26"/>
      <c r="L20" s="26"/>
      <c r="M20" s="26"/>
      <c r="N20" s="26"/>
      <c r="O20" s="27"/>
      <c r="P20" s="28"/>
      <c r="Q20" s="15"/>
      <c r="R20" s="15"/>
      <c r="S20" s="15"/>
      <c r="T20" s="15"/>
      <c r="U20" s="15"/>
      <c r="V20" s="15"/>
      <c r="W20" s="15"/>
      <c r="X20" s="15"/>
      <c r="Y20" s="15"/>
      <c r="Z20" s="15"/>
      <c r="AA20" s="15"/>
    </row>
    <row r="21" spans="1:27" ht="39" customHeight="1" x14ac:dyDescent="0.2">
      <c r="A21" s="15"/>
      <c r="B21" s="7" t="s">
        <v>23</v>
      </c>
      <c r="C21" s="7"/>
      <c r="D21" s="7"/>
      <c r="E21" s="7"/>
      <c r="F21" s="7"/>
      <c r="G21" s="7"/>
      <c r="H21" s="24">
        <f>$I$19/5</f>
        <v>3</v>
      </c>
      <c r="I21" s="25">
        <f>IF(COUNTA(J21:M21)&gt;1,"Marca Doble",IF(J21="X",2/2*H21,IF(K21="X",1/2*H21,IF(L21="X",0.5/2*H21,IF(M21="X",0/4*H21,)))))</f>
        <v>0</v>
      </c>
      <c r="J21" s="26"/>
      <c r="K21" s="26"/>
      <c r="L21" s="26"/>
      <c r="M21" s="26"/>
      <c r="N21" s="26"/>
      <c r="O21" s="27"/>
      <c r="P21" s="28"/>
      <c r="Q21" s="15"/>
      <c r="R21" s="15"/>
      <c r="S21" s="15"/>
      <c r="T21" s="15"/>
      <c r="U21" s="15"/>
      <c r="V21" s="15"/>
      <c r="W21" s="15"/>
      <c r="X21" s="15"/>
      <c r="Y21" s="15"/>
      <c r="Z21" s="15"/>
      <c r="AA21" s="15"/>
    </row>
    <row r="22" spans="1:27" ht="39" customHeight="1" x14ac:dyDescent="0.2">
      <c r="A22" s="15"/>
      <c r="B22" s="7" t="s">
        <v>24</v>
      </c>
      <c r="C22" s="7"/>
      <c r="D22" s="7"/>
      <c r="E22" s="7"/>
      <c r="F22" s="7"/>
      <c r="G22" s="7"/>
      <c r="H22" s="24">
        <f>$I$19/5</f>
        <v>3</v>
      </c>
      <c r="I22" s="25">
        <f>IF(COUNTA(J22:M22)&gt;1,"Marca Doble",IF(J22="X",2/2*H22,IF(K22="X",1/2*H22,IF(L22="X",0.5/2*H22,IF(M22="X",0/4*H22,)))))</f>
        <v>0</v>
      </c>
      <c r="J22" s="26"/>
      <c r="K22" s="26"/>
      <c r="L22" s="26"/>
      <c r="M22" s="26"/>
      <c r="N22" s="26"/>
      <c r="O22" s="27"/>
      <c r="P22" s="28"/>
      <c r="Q22" s="15"/>
      <c r="R22" s="15"/>
      <c r="S22" s="15"/>
      <c r="T22" s="15"/>
      <c r="U22" s="15"/>
      <c r="V22" s="15"/>
      <c r="W22" s="15"/>
      <c r="X22" s="15"/>
      <c r="Y22" s="15"/>
      <c r="Z22" s="15"/>
      <c r="AA22" s="15"/>
    </row>
    <row r="23" spans="1:27" ht="50.25" customHeight="1" x14ac:dyDescent="0.2">
      <c r="A23" s="15"/>
      <c r="B23" s="7" t="s">
        <v>25</v>
      </c>
      <c r="C23" s="7"/>
      <c r="D23" s="7"/>
      <c r="E23" s="7"/>
      <c r="F23" s="7"/>
      <c r="G23" s="7"/>
      <c r="H23" s="24">
        <f>$I$19/5</f>
        <v>3</v>
      </c>
      <c r="I23" s="25">
        <f>IF(COUNTA(J23:M23)&gt;1,"Marca Doble",IF(J23="X",2/2*H23,IF(K23="X",1/2*H23,IF(L23="X",0.5/2*H23,IF(M23="X",0/4*H23,)))))</f>
        <v>0</v>
      </c>
      <c r="J23" s="26"/>
      <c r="K23" s="26"/>
      <c r="L23" s="26"/>
      <c r="M23" s="26"/>
      <c r="N23" s="26"/>
      <c r="O23" s="27"/>
      <c r="P23" s="28"/>
      <c r="Q23" s="15"/>
      <c r="R23" s="15"/>
      <c r="S23" s="15"/>
      <c r="T23" s="15"/>
      <c r="U23" s="15"/>
      <c r="V23" s="15"/>
      <c r="W23" s="15"/>
      <c r="X23" s="15"/>
      <c r="Y23" s="15"/>
      <c r="Z23" s="15"/>
      <c r="AA23" s="15"/>
    </row>
    <row r="24" spans="1:27" ht="35.85" customHeight="1" x14ac:dyDescent="0.2">
      <c r="A24" s="15"/>
      <c r="B24" s="7" t="s">
        <v>69</v>
      </c>
      <c r="C24" s="7"/>
      <c r="D24" s="7"/>
      <c r="E24" s="7"/>
      <c r="F24" s="7"/>
      <c r="G24" s="7"/>
      <c r="H24" s="24">
        <f>$I$19/5</f>
        <v>3</v>
      </c>
      <c r="I24" s="25">
        <f>IF(COUNTA(J24:M24)&gt;1,"Marca Doble",IF(J24="X",2/2*H24,IF(K24="X",1/2*H24,IF(L24="X",0.5/2*H24,IF(M24="X",0/4*H24,IF(N24="X",2/2*H24,0))))))</f>
        <v>0</v>
      </c>
      <c r="J24" s="26"/>
      <c r="K24" s="26"/>
      <c r="L24" s="26"/>
      <c r="M24" s="26"/>
      <c r="N24" s="26"/>
      <c r="O24" s="27"/>
      <c r="P24" s="28"/>
      <c r="Q24" s="15"/>
      <c r="R24" s="15"/>
      <c r="S24" s="15"/>
      <c r="T24" s="15"/>
      <c r="U24" s="15"/>
      <c r="V24" s="15"/>
      <c r="W24" s="15"/>
      <c r="X24" s="15"/>
      <c r="Y24" s="15"/>
      <c r="Z24" s="15"/>
      <c r="AA24" s="15"/>
    </row>
    <row r="25" spans="1:27" ht="48.75" customHeight="1" x14ac:dyDescent="0.2">
      <c r="A25" s="15"/>
      <c r="B25" s="8" t="s">
        <v>26</v>
      </c>
      <c r="C25" s="8"/>
      <c r="D25" s="8"/>
      <c r="E25" s="8"/>
      <c r="F25" s="8"/>
      <c r="G25" s="8"/>
      <c r="H25" s="21" t="b">
        <f>SUM(H26:H31)=I25</f>
        <v>1</v>
      </c>
      <c r="I25" s="22">
        <v>20</v>
      </c>
      <c r="J25" s="23" t="s">
        <v>11</v>
      </c>
      <c r="K25" s="23" t="s">
        <v>12</v>
      </c>
      <c r="L25" s="23" t="s">
        <v>13</v>
      </c>
      <c r="M25" s="23" t="s">
        <v>14</v>
      </c>
      <c r="N25" s="23" t="s">
        <v>15</v>
      </c>
      <c r="O25" s="29" t="s">
        <v>9</v>
      </c>
      <c r="P25" s="15"/>
      <c r="Q25" s="15"/>
      <c r="R25" s="15"/>
      <c r="S25" s="15"/>
      <c r="T25" s="15"/>
      <c r="U25" s="15"/>
      <c r="V25" s="15"/>
      <c r="W25" s="15"/>
      <c r="X25" s="15"/>
      <c r="Y25" s="15"/>
      <c r="Z25" s="15"/>
      <c r="AA25" s="15"/>
    </row>
    <row r="26" spans="1:27" ht="41.25" customHeight="1" x14ac:dyDescent="0.2">
      <c r="A26" s="15"/>
      <c r="B26" s="5" t="s">
        <v>27</v>
      </c>
      <c r="C26" s="5"/>
      <c r="D26" s="5"/>
      <c r="E26" s="5"/>
      <c r="F26" s="5"/>
      <c r="G26" s="5"/>
      <c r="H26" s="30">
        <f t="shared" ref="H26:H31" si="0">$I$25/6</f>
        <v>3.3333333333333335</v>
      </c>
      <c r="I26" s="25">
        <f t="shared" ref="I26:I31" si="1">IF(COUNTA(J26:M26)&gt;1,"Marca Doble",IF(J26="X",2/2*H26,IF(K26="X",1/2*H26,IF(L26="X",0.5/2*H26,IF(M26="X",0/4*H26,)))))</f>
        <v>0</v>
      </c>
      <c r="J26" s="26"/>
      <c r="K26" s="26"/>
      <c r="L26" s="26"/>
      <c r="M26" s="26"/>
      <c r="N26" s="26"/>
      <c r="O26" s="27"/>
      <c r="P26" s="15"/>
      <c r="Q26" s="15"/>
      <c r="R26" s="15"/>
      <c r="S26" s="15"/>
      <c r="T26" s="15"/>
      <c r="U26" s="15"/>
      <c r="V26" s="15"/>
      <c r="W26" s="15"/>
      <c r="X26" s="15"/>
      <c r="Y26" s="15"/>
      <c r="Z26" s="15"/>
      <c r="AA26" s="15"/>
    </row>
    <row r="27" spans="1:27" ht="39.75" customHeight="1" x14ac:dyDescent="0.2">
      <c r="A27" s="15"/>
      <c r="B27" s="5" t="s">
        <v>28</v>
      </c>
      <c r="C27" s="5"/>
      <c r="D27" s="5"/>
      <c r="E27" s="5"/>
      <c r="F27" s="5"/>
      <c r="G27" s="5"/>
      <c r="H27" s="30">
        <f t="shared" si="0"/>
        <v>3.3333333333333335</v>
      </c>
      <c r="I27" s="25">
        <f t="shared" si="1"/>
        <v>0</v>
      </c>
      <c r="J27" s="26"/>
      <c r="K27" s="26"/>
      <c r="L27" s="26"/>
      <c r="M27" s="26"/>
      <c r="N27" s="26"/>
      <c r="O27" s="27"/>
      <c r="P27" s="15"/>
      <c r="Q27" s="15"/>
      <c r="R27" s="15"/>
      <c r="S27" s="15"/>
      <c r="T27" s="15"/>
      <c r="U27" s="15"/>
      <c r="V27" s="15"/>
      <c r="W27" s="15"/>
      <c r="X27" s="15"/>
      <c r="Y27" s="15"/>
      <c r="Z27" s="15"/>
      <c r="AA27" s="15"/>
    </row>
    <row r="28" spans="1:27" ht="48.75" customHeight="1" x14ac:dyDescent="0.2">
      <c r="A28" s="15"/>
      <c r="B28" s="5" t="s">
        <v>70</v>
      </c>
      <c r="C28" s="5"/>
      <c r="D28" s="5"/>
      <c r="E28" s="5"/>
      <c r="F28" s="5"/>
      <c r="G28" s="5"/>
      <c r="H28" s="30">
        <f t="shared" si="0"/>
        <v>3.3333333333333335</v>
      </c>
      <c r="I28" s="25">
        <f t="shared" si="1"/>
        <v>0</v>
      </c>
      <c r="J28" s="26"/>
      <c r="K28" s="26"/>
      <c r="L28" s="26"/>
      <c r="M28" s="26"/>
      <c r="N28" s="26"/>
      <c r="O28" s="27"/>
      <c r="P28" s="15"/>
      <c r="Q28" s="15"/>
      <c r="R28" s="15"/>
      <c r="S28" s="15"/>
      <c r="T28" s="15"/>
      <c r="U28" s="15"/>
      <c r="V28" s="15"/>
      <c r="W28" s="15"/>
      <c r="X28" s="15"/>
      <c r="Y28" s="15"/>
      <c r="Z28" s="15"/>
      <c r="AA28" s="15"/>
    </row>
    <row r="29" spans="1:27" ht="41.25" customHeight="1" x14ac:dyDescent="0.2">
      <c r="A29" s="15"/>
      <c r="B29" s="5" t="s">
        <v>29</v>
      </c>
      <c r="C29" s="5"/>
      <c r="D29" s="5"/>
      <c r="E29" s="5"/>
      <c r="F29" s="5"/>
      <c r="G29" s="5"/>
      <c r="H29" s="30">
        <f t="shared" si="0"/>
        <v>3.3333333333333335</v>
      </c>
      <c r="I29" s="25">
        <f t="shared" si="1"/>
        <v>0</v>
      </c>
      <c r="J29" s="26"/>
      <c r="K29" s="26"/>
      <c r="L29" s="26"/>
      <c r="M29" s="26"/>
      <c r="N29" s="26"/>
      <c r="O29" s="27"/>
      <c r="P29" s="15"/>
      <c r="Q29" s="15"/>
      <c r="R29" s="15"/>
      <c r="S29" s="15"/>
      <c r="T29" s="15"/>
      <c r="U29" s="15"/>
      <c r="V29" s="15"/>
      <c r="W29" s="15"/>
      <c r="X29" s="15"/>
      <c r="Y29" s="15"/>
      <c r="Z29" s="15"/>
      <c r="AA29" s="15"/>
    </row>
    <row r="30" spans="1:27" ht="57.75" customHeight="1" x14ac:dyDescent="0.2">
      <c r="A30" s="15"/>
      <c r="B30" s="4" t="s">
        <v>30</v>
      </c>
      <c r="C30" s="4"/>
      <c r="D30" s="4"/>
      <c r="E30" s="4"/>
      <c r="F30" s="4"/>
      <c r="G30" s="4"/>
      <c r="H30" s="30">
        <f t="shared" si="0"/>
        <v>3.3333333333333335</v>
      </c>
      <c r="I30" s="25">
        <f t="shared" si="1"/>
        <v>0</v>
      </c>
      <c r="J30" s="26"/>
      <c r="K30" s="26"/>
      <c r="L30" s="26"/>
      <c r="M30" s="26"/>
      <c r="N30" s="26"/>
      <c r="O30" s="27"/>
      <c r="P30" s="28"/>
      <c r="Q30" s="15"/>
      <c r="R30" s="15"/>
      <c r="S30" s="15"/>
      <c r="T30" s="15"/>
      <c r="U30" s="15"/>
      <c r="V30" s="15"/>
      <c r="W30" s="15"/>
      <c r="X30" s="15"/>
      <c r="Y30" s="15"/>
      <c r="Z30" s="15"/>
      <c r="AA30" s="15"/>
    </row>
    <row r="31" spans="1:27" ht="36" customHeight="1" x14ac:dyDescent="0.2">
      <c r="A31" s="15"/>
      <c r="B31" s="5" t="s">
        <v>31</v>
      </c>
      <c r="C31" s="5"/>
      <c r="D31" s="5"/>
      <c r="E31" s="5"/>
      <c r="F31" s="5"/>
      <c r="G31" s="5"/>
      <c r="H31" s="30">
        <f t="shared" si="0"/>
        <v>3.3333333333333335</v>
      </c>
      <c r="I31" s="25">
        <f t="shared" si="1"/>
        <v>0</v>
      </c>
      <c r="J31" s="26"/>
      <c r="K31" s="26"/>
      <c r="L31" s="26"/>
      <c r="M31" s="26"/>
      <c r="N31" s="26"/>
      <c r="O31" s="27"/>
      <c r="P31" s="28"/>
      <c r="Q31" s="15"/>
      <c r="R31" s="15"/>
      <c r="S31" s="15"/>
      <c r="T31" s="15"/>
      <c r="U31" s="15"/>
      <c r="V31" s="15"/>
      <c r="W31" s="15"/>
      <c r="X31" s="15"/>
      <c r="Y31" s="15"/>
      <c r="Z31" s="15"/>
      <c r="AA31" s="15"/>
    </row>
    <row r="32" spans="1:27" ht="63.75" customHeight="1" x14ac:dyDescent="0.2">
      <c r="A32" s="15"/>
      <c r="B32" s="8" t="s">
        <v>32</v>
      </c>
      <c r="C32" s="8"/>
      <c r="D32" s="8"/>
      <c r="E32" s="8"/>
      <c r="F32" s="8"/>
      <c r="G32" s="8"/>
      <c r="H32" s="21" t="b">
        <f>SUM(H33:H37)=I32</f>
        <v>1</v>
      </c>
      <c r="I32" s="22">
        <v>20</v>
      </c>
      <c r="J32" s="23" t="s">
        <v>11</v>
      </c>
      <c r="K32" s="23" t="s">
        <v>12</v>
      </c>
      <c r="L32" s="23" t="s">
        <v>13</v>
      </c>
      <c r="M32" s="23" t="s">
        <v>14</v>
      </c>
      <c r="N32" s="23" t="s">
        <v>15</v>
      </c>
      <c r="O32" s="29" t="s">
        <v>9</v>
      </c>
      <c r="P32" s="15"/>
      <c r="Q32" s="15"/>
      <c r="R32" s="15"/>
      <c r="S32" s="15"/>
      <c r="T32" s="15"/>
      <c r="U32" s="15"/>
      <c r="V32" s="15"/>
      <c r="W32" s="15"/>
      <c r="X32" s="15"/>
      <c r="Y32" s="15"/>
      <c r="Z32" s="15"/>
      <c r="AA32" s="15"/>
    </row>
    <row r="33" spans="1:27" ht="53.25" customHeight="1" x14ac:dyDescent="0.2">
      <c r="A33" s="15"/>
      <c r="B33" s="3" t="s">
        <v>33</v>
      </c>
      <c r="C33" s="3"/>
      <c r="D33" s="3"/>
      <c r="E33" s="3"/>
      <c r="F33" s="3"/>
      <c r="G33" s="3"/>
      <c r="H33" s="24">
        <f>$I$32/5</f>
        <v>4</v>
      </c>
      <c r="I33" s="25">
        <f>IF(COUNTA(J33:M33)&gt;1,"Marca Doble",IF(J33="X",2/2*H33,IF(K33="X",1/2*H33,IF(L33="X",0.5/2*H33,IF(M33="X",0/4*H33,)))))</f>
        <v>0</v>
      </c>
      <c r="J33" s="26"/>
      <c r="K33" s="26"/>
      <c r="L33" s="26"/>
      <c r="M33" s="26"/>
      <c r="N33" s="26"/>
      <c r="O33" s="27"/>
      <c r="P33" s="28"/>
      <c r="Q33" s="15"/>
      <c r="R33" s="15"/>
      <c r="S33" s="15"/>
      <c r="T33" s="15"/>
      <c r="U33" s="15"/>
      <c r="V33" s="15"/>
      <c r="W33" s="15"/>
      <c r="X33" s="15"/>
      <c r="Y33" s="15"/>
      <c r="Z33" s="15"/>
      <c r="AA33" s="15"/>
    </row>
    <row r="34" spans="1:27" ht="39" customHeight="1" x14ac:dyDescent="0.2">
      <c r="A34" s="15"/>
      <c r="B34" s="3" t="s">
        <v>34</v>
      </c>
      <c r="C34" s="3"/>
      <c r="D34" s="3"/>
      <c r="E34" s="3"/>
      <c r="F34" s="3"/>
      <c r="G34" s="3"/>
      <c r="H34" s="24">
        <f>$I$32/5</f>
        <v>4</v>
      </c>
      <c r="I34" s="25">
        <f>IF(COUNTA(J34:M34)&gt;1,"Marca Doble",IF(J34="X",2/2*H34,IF(K34="X",1/2*H34,IF(L34="X",0.5/2*H34,IF(M34="X",0/4*H34,)))))</f>
        <v>0</v>
      </c>
      <c r="J34" s="26"/>
      <c r="K34" s="26"/>
      <c r="L34" s="26"/>
      <c r="M34" s="26"/>
      <c r="N34" s="26"/>
      <c r="O34" s="27"/>
      <c r="P34" s="28"/>
      <c r="Q34" s="15"/>
      <c r="R34" s="15"/>
      <c r="S34" s="15"/>
      <c r="T34" s="15"/>
      <c r="U34" s="15"/>
      <c r="V34" s="15"/>
      <c r="W34" s="15"/>
      <c r="X34" s="15"/>
      <c r="Y34" s="15"/>
      <c r="Z34" s="15"/>
      <c r="AA34" s="15"/>
    </row>
    <row r="35" spans="1:27" ht="48" customHeight="1" x14ac:dyDescent="0.2">
      <c r="A35" s="15"/>
      <c r="B35" s="3" t="s">
        <v>35</v>
      </c>
      <c r="C35" s="3"/>
      <c r="D35" s="3"/>
      <c r="E35" s="3"/>
      <c r="F35" s="3"/>
      <c r="G35" s="3"/>
      <c r="H35" s="24">
        <f>$I$32/5</f>
        <v>4</v>
      </c>
      <c r="I35" s="25">
        <f>IF(COUNTA(J35:M35)&gt;1,"Marca Doble",IF(J35="X",2/2*H35,IF(K35="X",1/2*H35,IF(L35="X",0.5/2*H35,IF(M35="X",0/4*H35,)))))</f>
        <v>0</v>
      </c>
      <c r="J35" s="26"/>
      <c r="K35" s="26"/>
      <c r="L35" s="26"/>
      <c r="M35" s="26"/>
      <c r="N35" s="26"/>
      <c r="O35" s="27"/>
      <c r="P35" s="28"/>
      <c r="Q35" s="15"/>
      <c r="R35" s="15"/>
      <c r="S35" s="15"/>
      <c r="T35" s="15"/>
      <c r="U35" s="15"/>
      <c r="V35" s="15"/>
      <c r="W35" s="15"/>
      <c r="X35" s="15"/>
      <c r="Y35" s="15"/>
      <c r="Z35" s="15"/>
      <c r="AA35" s="15"/>
    </row>
    <row r="36" spans="1:27" ht="26.85" customHeight="1" x14ac:dyDescent="0.2">
      <c r="A36" s="15"/>
      <c r="B36" s="3" t="s">
        <v>36</v>
      </c>
      <c r="C36" s="3"/>
      <c r="D36" s="3"/>
      <c r="E36" s="3"/>
      <c r="F36" s="3"/>
      <c r="G36" s="3"/>
      <c r="H36" s="24">
        <f>$I$32/5</f>
        <v>4</v>
      </c>
      <c r="I36" s="25">
        <f>IF(COUNTA(J36:M36)&gt;1,"Marca Doble",IF(J36="X",2/2*H36,IF(K36="X",1/2*H36,IF(L36="X",0.5/2*H36,IF(M36="X",0/4*H36,)))))</f>
        <v>0</v>
      </c>
      <c r="J36" s="26"/>
      <c r="K36" s="26"/>
      <c r="L36" s="26"/>
      <c r="M36" s="26"/>
      <c r="N36" s="26"/>
      <c r="O36" s="27"/>
      <c r="P36" s="28"/>
      <c r="Q36" s="15"/>
      <c r="R36" s="15"/>
      <c r="S36" s="15"/>
      <c r="T36" s="15"/>
      <c r="U36" s="15"/>
      <c r="V36" s="15"/>
      <c r="W36" s="15"/>
      <c r="X36" s="15"/>
      <c r="Y36" s="15"/>
      <c r="Z36" s="15"/>
      <c r="AA36" s="15"/>
    </row>
    <row r="37" spans="1:27" ht="39" customHeight="1" x14ac:dyDescent="0.2">
      <c r="A37" s="15"/>
      <c r="B37" s="3" t="s">
        <v>37</v>
      </c>
      <c r="C37" s="3"/>
      <c r="D37" s="3"/>
      <c r="E37" s="3"/>
      <c r="F37" s="3"/>
      <c r="G37" s="3"/>
      <c r="H37" s="24">
        <f>$I$32/5</f>
        <v>4</v>
      </c>
      <c r="I37" s="25">
        <f>IF(COUNTA(J37:M37)&gt;1,"Marca Doble",IF(J37="X",2/2*H37,IF(K37="X",1/2*H37,IF(L37="X",0.5/2*H37,IF(M37="X",0/4*H37,)))))</f>
        <v>0</v>
      </c>
      <c r="J37" s="26"/>
      <c r="K37" s="26"/>
      <c r="L37" s="26"/>
      <c r="M37" s="26"/>
      <c r="N37" s="26"/>
      <c r="O37" s="27"/>
      <c r="P37" s="28"/>
      <c r="Q37" s="15"/>
      <c r="R37" s="15"/>
      <c r="S37" s="15"/>
      <c r="T37" s="15"/>
      <c r="U37" s="15"/>
      <c r="V37" s="15"/>
      <c r="W37" s="15"/>
      <c r="X37" s="15"/>
      <c r="Y37" s="15"/>
      <c r="Z37" s="15"/>
      <c r="AA37" s="15"/>
    </row>
    <row r="38" spans="1:27" ht="39.75" customHeight="1" x14ac:dyDescent="0.2">
      <c r="A38" s="15"/>
      <c r="B38" s="8" t="s">
        <v>38</v>
      </c>
      <c r="C38" s="8"/>
      <c r="D38" s="8"/>
      <c r="E38" s="8"/>
      <c r="F38" s="8"/>
      <c r="G38" s="8"/>
      <c r="H38" s="21" t="b">
        <f>SUM(H39:H42)=I38</f>
        <v>1</v>
      </c>
      <c r="I38" s="22">
        <v>10</v>
      </c>
      <c r="J38" s="23" t="s">
        <v>11</v>
      </c>
      <c r="K38" s="23" t="s">
        <v>12</v>
      </c>
      <c r="L38" s="23" t="s">
        <v>13</v>
      </c>
      <c r="M38" s="23" t="s">
        <v>14</v>
      </c>
      <c r="N38" s="23" t="s">
        <v>15</v>
      </c>
      <c r="O38" s="29" t="s">
        <v>9</v>
      </c>
      <c r="P38" s="15"/>
      <c r="Q38" s="15"/>
      <c r="R38" s="15"/>
      <c r="S38" s="15"/>
      <c r="T38" s="15"/>
      <c r="U38" s="15"/>
      <c r="V38" s="15"/>
      <c r="W38" s="15"/>
      <c r="X38" s="15"/>
      <c r="Y38" s="15"/>
      <c r="Z38" s="15"/>
      <c r="AA38" s="15"/>
    </row>
    <row r="39" spans="1:27" ht="26.85" customHeight="1" x14ac:dyDescent="0.2">
      <c r="A39" s="15"/>
      <c r="B39" s="2" t="s">
        <v>39</v>
      </c>
      <c r="C39" s="2"/>
      <c r="D39" s="2"/>
      <c r="E39" s="2"/>
      <c r="F39" s="2"/>
      <c r="G39" s="2"/>
      <c r="H39" s="24">
        <f>$I$38/4</f>
        <v>2.5</v>
      </c>
      <c r="I39" s="25">
        <f>IF(COUNTA(J39:M39)&gt;1,"Marca Doble",IF(J39="X",2/2*H39,IF(K39="X",1/2*H39,IF(L39="X",0.5/2*H39,IF(M39="X",0/4*H39,)))))</f>
        <v>0</v>
      </c>
      <c r="J39" s="26"/>
      <c r="K39" s="26"/>
      <c r="L39" s="26"/>
      <c r="M39" s="26"/>
      <c r="N39" s="26"/>
      <c r="O39" s="27"/>
      <c r="P39" s="15"/>
      <c r="Q39" s="15"/>
      <c r="R39" s="15"/>
      <c r="S39" s="15"/>
      <c r="T39" s="15"/>
      <c r="U39" s="15"/>
      <c r="V39" s="15"/>
      <c r="W39" s="15"/>
      <c r="X39" s="15"/>
      <c r="Y39" s="15"/>
      <c r="Z39" s="15"/>
      <c r="AA39" s="15"/>
    </row>
    <row r="40" spans="1:27" ht="29.25" customHeight="1" x14ac:dyDescent="0.2">
      <c r="A40" s="15"/>
      <c r="B40" s="2" t="s">
        <v>40</v>
      </c>
      <c r="C40" s="2"/>
      <c r="D40" s="2"/>
      <c r="E40" s="2"/>
      <c r="F40" s="2"/>
      <c r="G40" s="2"/>
      <c r="H40" s="24">
        <f>$I$38/4</f>
        <v>2.5</v>
      </c>
      <c r="I40" s="25">
        <f>IF(COUNTA(J40:M40)&gt;1,"Marca Doble",IF(J40="X",2/2*H40,IF(K40="X",1/2*H40,IF(L40="X",0.5/2*H40,IF(M40="X",0/4*H40,)))))</f>
        <v>0</v>
      </c>
      <c r="J40" s="26"/>
      <c r="K40" s="26"/>
      <c r="L40" s="26"/>
      <c r="M40" s="26"/>
      <c r="N40" s="26"/>
      <c r="O40" s="27"/>
      <c r="P40" s="28"/>
      <c r="Q40" s="15"/>
      <c r="R40" s="15"/>
      <c r="S40" s="15"/>
      <c r="T40" s="15"/>
      <c r="U40" s="15"/>
      <c r="V40" s="15"/>
      <c r="W40" s="15"/>
      <c r="X40" s="15"/>
      <c r="Y40" s="15"/>
      <c r="Z40" s="15"/>
      <c r="AA40" s="15"/>
    </row>
    <row r="41" spans="1:27" ht="37.5" customHeight="1" x14ac:dyDescent="0.2">
      <c r="A41" s="15"/>
      <c r="B41" s="2" t="s">
        <v>41</v>
      </c>
      <c r="C41" s="2"/>
      <c r="D41" s="2"/>
      <c r="E41" s="2"/>
      <c r="F41" s="2"/>
      <c r="G41" s="2"/>
      <c r="H41" s="24">
        <f>$I$38/4</f>
        <v>2.5</v>
      </c>
      <c r="I41" s="25">
        <f>IF(COUNTA(J41:M41)&gt;1,"Marca Doble",IF(J41="X",2/2*H41,IF(K41="X",1/2*H41,IF(L41="X",0.5/2*H41,IF(M41="X",0/4*H41,)))))</f>
        <v>0</v>
      </c>
      <c r="J41" s="26"/>
      <c r="K41" s="26"/>
      <c r="L41" s="26"/>
      <c r="M41" s="26"/>
      <c r="N41" s="26"/>
      <c r="O41" s="27"/>
      <c r="P41" s="28"/>
      <c r="Q41" s="15"/>
      <c r="R41" s="15"/>
      <c r="S41" s="15"/>
      <c r="T41" s="15"/>
      <c r="U41" s="15"/>
      <c r="V41" s="15"/>
      <c r="W41" s="15"/>
      <c r="X41" s="15"/>
      <c r="Y41" s="15"/>
      <c r="Z41" s="15"/>
      <c r="AA41" s="15"/>
    </row>
    <row r="42" spans="1:27" ht="33" customHeight="1" x14ac:dyDescent="0.2">
      <c r="A42" s="15"/>
      <c r="B42" s="2" t="s">
        <v>42</v>
      </c>
      <c r="C42" s="2"/>
      <c r="D42" s="2"/>
      <c r="E42" s="2"/>
      <c r="F42" s="2"/>
      <c r="G42" s="2"/>
      <c r="H42" s="24">
        <f>$I$38/4</f>
        <v>2.5</v>
      </c>
      <c r="I42" s="25">
        <f>IF(COUNTA(J42:M42)&gt;1,"Marca Doble",IF(J42="X",2/2*H42,IF(K42="X",1/2*H42,IF(L42="X",0.5/2*H42,IF(M42="X",0/4*H42,)))))</f>
        <v>0</v>
      </c>
      <c r="J42" s="26"/>
      <c r="K42" s="26"/>
      <c r="L42" s="26"/>
      <c r="M42" s="26"/>
      <c r="N42" s="26"/>
      <c r="O42" s="27"/>
      <c r="P42" s="28"/>
      <c r="Q42" s="15"/>
      <c r="R42" s="15"/>
      <c r="S42" s="15"/>
      <c r="T42" s="15"/>
      <c r="U42" s="15"/>
      <c r="V42" s="15"/>
      <c r="W42" s="15"/>
      <c r="X42" s="15"/>
      <c r="Y42" s="15"/>
      <c r="Z42" s="15"/>
      <c r="AA42" s="15"/>
    </row>
    <row r="43" spans="1:27" ht="61.5" customHeight="1" x14ac:dyDescent="0.2">
      <c r="A43" s="15"/>
      <c r="B43" s="8" t="s">
        <v>43</v>
      </c>
      <c r="C43" s="8"/>
      <c r="D43" s="8"/>
      <c r="E43" s="8"/>
      <c r="F43" s="8"/>
      <c r="G43" s="8"/>
      <c r="H43" s="21" t="b">
        <f>SUM(H44:H48)=I43</f>
        <v>1</v>
      </c>
      <c r="I43" s="21">
        <v>15</v>
      </c>
      <c r="J43" s="23" t="s">
        <v>11</v>
      </c>
      <c r="K43" s="23" t="s">
        <v>12</v>
      </c>
      <c r="L43" s="23" t="s">
        <v>13</v>
      </c>
      <c r="M43" s="23" t="s">
        <v>14</v>
      </c>
      <c r="N43" s="23" t="s">
        <v>15</v>
      </c>
      <c r="O43" s="29" t="s">
        <v>9</v>
      </c>
      <c r="P43" s="28"/>
      <c r="Q43" s="15"/>
      <c r="R43" s="15"/>
      <c r="S43" s="15"/>
      <c r="T43" s="15"/>
      <c r="U43" s="15"/>
      <c r="V43" s="15"/>
      <c r="W43" s="15"/>
      <c r="X43" s="15"/>
      <c r="Y43" s="15"/>
      <c r="Z43" s="15"/>
      <c r="AA43" s="15"/>
    </row>
    <row r="44" spans="1:27" ht="42" customHeight="1" x14ac:dyDescent="0.2">
      <c r="A44" s="15"/>
      <c r="B44" s="1" t="s">
        <v>44</v>
      </c>
      <c r="C44" s="1"/>
      <c r="D44" s="1"/>
      <c r="E44" s="1"/>
      <c r="F44" s="1"/>
      <c r="G44" s="1"/>
      <c r="H44" s="24">
        <f>$I$43/5</f>
        <v>3</v>
      </c>
      <c r="I44" s="25">
        <f>IF(COUNTA(J44:M44)&gt;1,"Marca Doble",IF(J44="X",2/2*H44,IF(K44="X",1/2*H44,IF(L44="X",0.5/2*H44,IF(M44="X",0/4*H44,)))))</f>
        <v>0</v>
      </c>
      <c r="J44" s="26"/>
      <c r="K44" s="26"/>
      <c r="L44" s="26"/>
      <c r="M44" s="26"/>
      <c r="N44" s="26"/>
      <c r="O44" s="27"/>
      <c r="P44" s="28"/>
      <c r="Q44" s="15"/>
      <c r="R44" s="15"/>
      <c r="S44" s="15"/>
      <c r="T44" s="15"/>
      <c r="U44" s="15"/>
      <c r="V44" s="15"/>
      <c r="W44" s="15"/>
      <c r="X44" s="15"/>
      <c r="Y44" s="15"/>
      <c r="Z44" s="15"/>
      <c r="AA44" s="15"/>
    </row>
    <row r="45" spans="1:27" ht="57" customHeight="1" x14ac:dyDescent="0.2">
      <c r="A45" s="15"/>
      <c r="B45" s="1" t="s">
        <v>45</v>
      </c>
      <c r="C45" s="1"/>
      <c r="D45" s="1"/>
      <c r="E45" s="1"/>
      <c r="F45" s="1"/>
      <c r="G45" s="1"/>
      <c r="H45" s="24">
        <f>$I$43/5</f>
        <v>3</v>
      </c>
      <c r="I45" s="25">
        <f>IF(COUNTA(J45:M45)&gt;1,"Marca Doble",IF(J45="X",2/2*H45,IF(K45="X",1/2*H45,IF(L45="X",0.5/2*H45,IF(M45="X",0/4*H45,)))))</f>
        <v>0</v>
      </c>
      <c r="J45" s="26"/>
      <c r="K45" s="26"/>
      <c r="L45" s="26"/>
      <c r="M45" s="26"/>
      <c r="N45" s="26"/>
      <c r="O45" s="27"/>
      <c r="P45" s="28"/>
      <c r="Q45" s="15"/>
      <c r="R45" s="15"/>
      <c r="S45" s="15"/>
      <c r="T45" s="15"/>
      <c r="U45" s="15"/>
      <c r="V45" s="15"/>
      <c r="W45" s="15"/>
      <c r="X45" s="15"/>
      <c r="Y45" s="15"/>
      <c r="Z45" s="15"/>
      <c r="AA45" s="15"/>
    </row>
    <row r="46" spans="1:27" ht="48.75" customHeight="1" x14ac:dyDescent="0.2">
      <c r="A46" s="15"/>
      <c r="B46" s="1" t="s">
        <v>46</v>
      </c>
      <c r="C46" s="1"/>
      <c r="D46" s="1"/>
      <c r="E46" s="1"/>
      <c r="F46" s="1"/>
      <c r="G46" s="1"/>
      <c r="H46" s="24">
        <f>$I$43/5</f>
        <v>3</v>
      </c>
      <c r="I46" s="25">
        <f>IF(COUNTA(J46:M46)&gt;1,"Marca Doble",IF(J46="X",2/2*H46,IF(K46="X",1/2*H46,IF(L46="X",0.5/2*H46,IF(M46="X",0/4*H46,)))))</f>
        <v>0</v>
      </c>
      <c r="J46" s="26"/>
      <c r="K46" s="26"/>
      <c r="L46" s="26"/>
      <c r="M46" s="26"/>
      <c r="N46" s="26"/>
      <c r="O46" s="27"/>
      <c r="P46" s="28"/>
      <c r="Q46" s="15"/>
      <c r="R46" s="15"/>
      <c r="S46" s="15"/>
      <c r="T46" s="15"/>
      <c r="U46" s="15"/>
      <c r="V46" s="15"/>
      <c r="W46" s="15"/>
      <c r="X46" s="15"/>
      <c r="Y46" s="15"/>
      <c r="Z46" s="15"/>
      <c r="AA46" s="15"/>
    </row>
    <row r="47" spans="1:27" ht="41.25" customHeight="1" x14ac:dyDescent="0.2">
      <c r="A47" s="15"/>
      <c r="B47" s="1" t="s">
        <v>47</v>
      </c>
      <c r="C47" s="1"/>
      <c r="D47" s="1"/>
      <c r="E47" s="1"/>
      <c r="F47" s="1"/>
      <c r="G47" s="1"/>
      <c r="H47" s="24">
        <f>$I$43/5</f>
        <v>3</v>
      </c>
      <c r="I47" s="25">
        <f>IF(COUNTA(J47:M47)&gt;1,"Marca Doble",IF(J47="X",2/2*H47,IF(K47="X",1/2*H47,IF(L47="X",0.5/2*H47,IF(M47="X",0/4*H47,)))))</f>
        <v>0</v>
      </c>
      <c r="J47" s="26"/>
      <c r="K47" s="26"/>
      <c r="L47" s="26"/>
      <c r="M47" s="26"/>
      <c r="N47" s="26"/>
      <c r="O47" s="27"/>
      <c r="P47" s="28"/>
      <c r="Q47" s="15"/>
      <c r="R47" s="15"/>
      <c r="S47" s="15"/>
      <c r="T47" s="15"/>
      <c r="U47" s="15"/>
      <c r="V47" s="15"/>
      <c r="W47" s="15"/>
      <c r="X47" s="15"/>
      <c r="Y47" s="15"/>
      <c r="Z47" s="15"/>
      <c r="AA47" s="15"/>
    </row>
    <row r="48" spans="1:27" ht="33" customHeight="1" x14ac:dyDescent="0.2">
      <c r="A48" s="15"/>
      <c r="B48" s="39" t="s">
        <v>48</v>
      </c>
      <c r="C48" s="39"/>
      <c r="D48" s="39"/>
      <c r="E48" s="39"/>
      <c r="F48" s="39"/>
      <c r="G48" s="39"/>
      <c r="H48" s="24">
        <f>$I$43/5</f>
        <v>3</v>
      </c>
      <c r="I48" s="25">
        <f>IF(COUNTA(J48:M48)&gt;1,"Marca Doble",IF(J48="X",2/2*H48,IF(K48="X",1/2*H48,IF(L48="X",0.5/2*H48,IF(M48="X",0/4*H48,)))))</f>
        <v>0</v>
      </c>
      <c r="J48" s="26"/>
      <c r="K48" s="26"/>
      <c r="L48" s="26"/>
      <c r="M48" s="26"/>
      <c r="N48" s="26"/>
      <c r="O48" s="27"/>
      <c r="P48" s="28"/>
      <c r="Q48" s="15"/>
      <c r="R48" s="15"/>
      <c r="S48" s="15"/>
      <c r="T48" s="15"/>
      <c r="U48" s="15"/>
      <c r="V48" s="15"/>
      <c r="W48" s="15"/>
      <c r="X48" s="15"/>
      <c r="Y48" s="15"/>
      <c r="Z48" s="15"/>
      <c r="AA48" s="15"/>
    </row>
    <row r="49" spans="1:27" ht="31.5" customHeight="1" x14ac:dyDescent="0.2">
      <c r="A49" s="15"/>
      <c r="B49" s="40" t="s">
        <v>49</v>
      </c>
      <c r="C49" s="40"/>
      <c r="D49" s="40"/>
      <c r="E49" s="40"/>
      <c r="F49" s="40"/>
      <c r="G49" s="40"/>
      <c r="H49" s="31">
        <f>SUM(H13:H48)</f>
        <v>100.00000000000001</v>
      </c>
      <c r="I49" s="32">
        <f>SUM(I13:I48)-100</f>
        <v>0</v>
      </c>
      <c r="J49" s="41"/>
      <c r="K49" s="41"/>
      <c r="L49" s="41"/>
      <c r="M49" s="41"/>
      <c r="N49" s="41"/>
      <c r="O49" s="41"/>
      <c r="P49" s="15"/>
      <c r="Q49" s="15"/>
      <c r="R49" s="15"/>
      <c r="S49" s="15"/>
      <c r="T49" s="15"/>
      <c r="U49" s="15"/>
      <c r="V49" s="15"/>
      <c r="W49" s="15"/>
      <c r="X49" s="15"/>
      <c r="Y49" s="15"/>
      <c r="Z49" s="15"/>
      <c r="AA49" s="15"/>
    </row>
    <row r="50" spans="1:27" ht="15.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row r="51" spans="1:27" ht="15.7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row>
    <row r="52" spans="1:27" ht="15.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spans="1:27" ht="15.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row>
    <row r="54" spans="1:27" ht="15.7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spans="1:27" ht="15.7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spans="1:27" ht="15.7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spans="1:27" ht="15.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row>
    <row r="58" spans="1:27" ht="15.7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spans="1:27" ht="15.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row>
    <row r="60" spans="1:27" ht="15.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spans="1:27" ht="15.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ht="15.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row>
    <row r="63" spans="1:27" ht="15.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spans="1:27" ht="15.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row>
    <row r="65" spans="1:27" ht="15.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row>
    <row r="66" spans="1:27" ht="15.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row>
    <row r="67" spans="1:27" ht="15.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row>
    <row r="68" spans="1:27" ht="15.7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spans="1:27" ht="15.7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7" ht="15.7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row>
    <row r="71" spans="1:27" ht="15.7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row>
    <row r="72" spans="1:27" ht="15.7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row>
    <row r="73" spans="1:27" ht="15.7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row>
    <row r="74" spans="1:27" ht="15.7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row>
    <row r="75" spans="1:27" ht="15.7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row>
    <row r="76" spans="1:27" ht="15.7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row>
    <row r="77" spans="1:27" ht="15.7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row>
    <row r="78" spans="1:27" ht="15.7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row>
    <row r="79" spans="1:27" ht="15.7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row>
    <row r="80" spans="1:27" ht="15.7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row>
    <row r="81" spans="1:27" ht="15.7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row>
    <row r="82" spans="1:27" ht="15.7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row>
    <row r="83" spans="1:27" ht="15.7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row>
    <row r="84" spans="1:27" ht="15.7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row>
    <row r="85" spans="1:27" ht="15.7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row r="86" spans="1:27" ht="15.7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row>
    <row r="87" spans="1:27" ht="15.7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row>
    <row r="88" spans="1:27" ht="15.7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row>
    <row r="89" spans="1:27" ht="15.7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row>
    <row r="90" spans="1:27" ht="15.7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row>
    <row r="91" spans="1:27" ht="15.7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row>
    <row r="92" spans="1:27" ht="15.7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row>
    <row r="93" spans="1:27" ht="15.7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row>
    <row r="94" spans="1:27" ht="15.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row>
    <row r="95" spans="1:27" ht="15.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row>
    <row r="96" spans="1:27" ht="15.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row>
    <row r="97" spans="1:27" ht="15.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row>
    <row r="98" spans="1:27" ht="15.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row>
    <row r="99" spans="1:27" ht="15.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spans="1:27" ht="15.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row>
    <row r="101" spans="1:27" ht="15.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spans="1:27" ht="15.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row>
    <row r="103" spans="1:27" ht="15.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row>
    <row r="104" spans="1:27" ht="15.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row>
    <row r="105" spans="1:27" ht="15.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row>
    <row r="106" spans="1:27" ht="15.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row>
    <row r="107" spans="1:27" ht="15.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row>
    <row r="108" spans="1:27" ht="15.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spans="1:27" ht="15.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row>
    <row r="110" spans="1:27" ht="15.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row>
    <row r="111" spans="1:27" ht="15.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row>
    <row r="112" spans="1:27" ht="15.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row>
    <row r="113" spans="1:27" ht="15.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row>
    <row r="114" spans="1:27" ht="15.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row>
    <row r="115" spans="1:27" ht="15.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row>
    <row r="116" spans="1:27" ht="15.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row>
    <row r="117" spans="1:27" ht="15.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row>
    <row r="118" spans="1:27" ht="15.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row>
    <row r="119" spans="1:27" ht="15.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row>
    <row r="120" spans="1:27" ht="15.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row>
    <row r="121" spans="1:27" ht="15.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row>
    <row r="122" spans="1:27" ht="15.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row>
    <row r="123" spans="1:27" ht="15.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row>
    <row r="124" spans="1:27" ht="15.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row>
    <row r="125" spans="1:27" ht="15.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row>
    <row r="126" spans="1:27" ht="15.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row>
    <row r="127" spans="1:27" ht="15.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row>
    <row r="128" spans="1:27" ht="15.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row>
    <row r="129" spans="1:27" ht="15.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row>
    <row r="130" spans="1:27" ht="15.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row>
    <row r="131" spans="1:27" ht="15.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row>
    <row r="132" spans="1:27" ht="15.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row>
    <row r="133" spans="1:27" ht="15.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row>
    <row r="134" spans="1:27" ht="15.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row>
    <row r="135" spans="1:27" ht="15.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row>
    <row r="136" spans="1:27" ht="15.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row>
    <row r="137" spans="1:27" ht="15.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row>
    <row r="138" spans="1:27" ht="15.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row>
    <row r="139" spans="1:27" ht="15.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row>
    <row r="140" spans="1:27" ht="15.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row>
    <row r="141" spans="1:27" ht="15.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row>
    <row r="142" spans="1:27" ht="15.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row>
    <row r="143" spans="1:27" ht="15.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row>
    <row r="144" spans="1:27" ht="15.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row>
    <row r="145" spans="1:27" ht="15.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row>
    <row r="146" spans="1:27" ht="15.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row>
    <row r="147" spans="1:27" ht="15.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row>
    <row r="148" spans="1:27" ht="15.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row>
    <row r="149" spans="1:27" ht="15.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row>
    <row r="150" spans="1:27" ht="15.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row>
    <row r="151" spans="1:27" ht="15.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row>
    <row r="152" spans="1:27" ht="15.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row>
    <row r="153" spans="1:27" ht="15.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row>
    <row r="154" spans="1:27" ht="15.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row>
    <row r="155" spans="1:27" ht="15.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row>
    <row r="156" spans="1:27" ht="15.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row>
    <row r="157" spans="1:27" ht="15.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row>
    <row r="158" spans="1:27" ht="15.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row>
    <row r="159" spans="1:27" ht="15.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row>
    <row r="160" spans="1:27" ht="15.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1:27" ht="15.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spans="1:27" ht="15.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spans="1:27" ht="15.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spans="1:27" ht="15.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spans="1:27" ht="15.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spans="1:27" ht="15.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spans="1:27" ht="15.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spans="1:27" ht="15.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spans="1:27" ht="15.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spans="1:27" ht="15.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spans="1:27" ht="15.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spans="1:27" ht="15.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spans="1:27" ht="15.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spans="1:27" ht="15.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spans="1:27" ht="15.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spans="1:27" ht="15.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spans="1:27" ht="15.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spans="1:27" ht="15.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spans="1:27" ht="15.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spans="1:27" ht="15.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spans="1:27" ht="15.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spans="1:27" ht="15.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spans="1:27" ht="15.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spans="1:27" ht="15.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spans="1:27" ht="15.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spans="1:27" ht="15.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spans="1:27" ht="15.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spans="1:27" ht="15.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spans="1:27" ht="15.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spans="1:27" ht="15.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spans="1:27" ht="15.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spans="1:27" ht="15.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spans="1:27" ht="15.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spans="1:27" ht="15.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spans="1:27" ht="15.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spans="1:27" ht="15.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spans="1:27" ht="15.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row>
    <row r="198" spans="1:27" ht="15.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row>
    <row r="199" spans="1:27" ht="15.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row>
    <row r="200" spans="1:27" ht="15.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row>
    <row r="201" spans="1:27" ht="15.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row>
    <row r="202" spans="1:27" ht="15.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spans="1:27" ht="15.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spans="1:27" ht="15.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spans="1:27" ht="15.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spans="1:27" ht="15.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spans="1:27" ht="15.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spans="1:27" ht="15.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spans="1:27" ht="15.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row>
    <row r="210" spans="1:27" ht="15.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row>
    <row r="211" spans="1:27" ht="15.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row>
    <row r="212" spans="1:27" ht="15.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row>
    <row r="213" spans="1:27" ht="15.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row>
    <row r="214" spans="1:27" ht="15.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row>
    <row r="215" spans="1:27" ht="15.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row>
    <row r="216" spans="1:27" ht="15.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row>
    <row r="217" spans="1:27" ht="15.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row>
    <row r="218" spans="1:27" ht="15.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row>
    <row r="219" spans="1:27" ht="15.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row>
    <row r="220" spans="1:27" ht="15.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row>
    <row r="221" spans="1:27" ht="15.7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row>
    <row r="222" spans="1:27" ht="15.7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row>
    <row r="223" spans="1:27" ht="15.7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row>
    <row r="224" spans="1:27" ht="15.7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row>
    <row r="225" spans="1:27" ht="15.7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row>
    <row r="226" spans="1:27" ht="15.7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row>
    <row r="227" spans="1:27" ht="15.7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row>
    <row r="228" spans="1:27" ht="15.7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row>
    <row r="229" spans="1:27" ht="15.7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row>
    <row r="230" spans="1:27" ht="15.7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row>
    <row r="231" spans="1:27" ht="15.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row>
    <row r="232" spans="1:27" ht="15.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row>
    <row r="233" spans="1:27" ht="15.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row>
    <row r="234" spans="1:27" ht="15.7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row>
    <row r="235" spans="1:27" ht="15.7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row>
    <row r="236" spans="1:27" ht="15.7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row>
    <row r="237" spans="1:27" ht="15.7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row>
    <row r="238" spans="1:27" ht="15.7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row>
    <row r="239" spans="1:27" ht="15.7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row>
    <row r="240" spans="1:27" ht="15.7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row>
    <row r="241" spans="1:27" ht="15.7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row>
    <row r="242" spans="1:27" ht="15.7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row>
    <row r="243" spans="1:27" ht="15.7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row>
    <row r="244" spans="1:27" ht="15.7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row>
    <row r="245" spans="1:27" ht="15.7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row>
    <row r="246" spans="1:27" ht="15.7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row>
    <row r="247" spans="1:27" ht="15.7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row>
    <row r="248" spans="1:27" ht="15.7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row>
    <row r="249" spans="1:27" ht="15.7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row>
    <row r="250" spans="1:27" ht="15.7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row>
    <row r="251" spans="1:27" ht="15.7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row>
    <row r="252" spans="1:27" ht="15.75"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row>
    <row r="253" spans="1:27" ht="15.7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row>
    <row r="254" spans="1:27" ht="15.7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row>
    <row r="255" spans="1:27" ht="15.7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row>
    <row r="256" spans="1:27" ht="15.7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row>
    <row r="257" spans="1:27" ht="15.7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row>
    <row r="258" spans="1:27" ht="15.7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row>
    <row r="259" spans="1:27" ht="15.7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row>
    <row r="260" spans="1:27" ht="15.7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row>
    <row r="261" spans="1:27" ht="15.7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row>
    <row r="262" spans="1:27" ht="15.7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row>
    <row r="263" spans="1:27" ht="15.7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row>
    <row r="264" spans="1:27" ht="15.7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row>
    <row r="265" spans="1:27" ht="15.7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row>
    <row r="266" spans="1:27" ht="15.7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row>
    <row r="267" spans="1:27" ht="15.7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row>
    <row r="268" spans="1:27" ht="15.7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row>
    <row r="269" spans="1:27" ht="15.7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row>
    <row r="270" spans="1:27" ht="15.7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row>
    <row r="271" spans="1:27" ht="15.7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row>
    <row r="272" spans="1:27" ht="15.7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row>
    <row r="273" spans="1:27" ht="15.7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row>
    <row r="274" spans="1:27" ht="15.7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row>
    <row r="275" spans="1:27" ht="15.7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row>
    <row r="276" spans="1:27" ht="15.7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row>
    <row r="277" spans="1:27" ht="15.7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row>
    <row r="278" spans="1:27" ht="15.7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row>
    <row r="279" spans="1:27" ht="15.7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row>
    <row r="280" spans="1:27" ht="15.7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row>
    <row r="281" spans="1:27" ht="15.7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row>
    <row r="282" spans="1:27" ht="15.7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row>
    <row r="283" spans="1:27" ht="15.7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row>
    <row r="284" spans="1:27" ht="15.7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row>
    <row r="285" spans="1:27" ht="15.7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row>
    <row r="286" spans="1:27" ht="15.7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row>
    <row r="287" spans="1:27" ht="15.7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row>
    <row r="288" spans="1:27" ht="15.7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row>
    <row r="289" spans="1:27" ht="15.7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row>
    <row r="290" spans="1:27" ht="15.7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row>
    <row r="291" spans="1:27" ht="15.7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row>
    <row r="292" spans="1:27" ht="15.7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row>
    <row r="293" spans="1:27" ht="15.7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row>
    <row r="294" spans="1:27" ht="15.7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row>
    <row r="295" spans="1:27" ht="15.7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row>
    <row r="296" spans="1:27" ht="15.7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row>
    <row r="297" spans="1:27" ht="15.7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row>
    <row r="298" spans="1:27" ht="15.7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row>
    <row r="299" spans="1:27" ht="15.7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row>
    <row r="300" spans="1:27" ht="15.7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row>
    <row r="301" spans="1:27" ht="15.7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row>
    <row r="302" spans="1:27" ht="15.7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row>
    <row r="303" spans="1:27" ht="15.7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row>
    <row r="304" spans="1:27" ht="15.7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row>
    <row r="305" spans="1:27" ht="15.7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row>
    <row r="306" spans="1:27" ht="15.7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row>
    <row r="307" spans="1:27" ht="15.7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row>
    <row r="308" spans="1:27" ht="15.7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row>
    <row r="309" spans="1:27" ht="15.7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row>
    <row r="310" spans="1:27" ht="15.7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row>
    <row r="311" spans="1:27" ht="15.7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27" ht="15.7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27" ht="15.7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row>
    <row r="314" spans="1:27" ht="15.7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row>
    <row r="315" spans="1:27" ht="15.7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row>
    <row r="316" spans="1:27" ht="15.7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row>
    <row r="317" spans="1:27" ht="15.7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row>
    <row r="318" spans="1:27" ht="15.7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row>
    <row r="319" spans="1:27" ht="15.7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row>
    <row r="320" spans="1:27" ht="15.7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row>
    <row r="321" spans="1:27" ht="15.7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row>
    <row r="322" spans="1:27" ht="15.7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row>
    <row r="323" spans="1:27" ht="15.7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row>
    <row r="324" spans="1:27" ht="15.7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row>
    <row r="325" spans="1:27" ht="15.7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row>
    <row r="326" spans="1:27" ht="15.7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row>
    <row r="327" spans="1:27" ht="15.7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row>
    <row r="328" spans="1:27" ht="15.7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row>
    <row r="329" spans="1:27" ht="15.7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row>
    <row r="330" spans="1:27" ht="15.7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row>
    <row r="331" spans="1:27" ht="15.7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row>
    <row r="332" spans="1:27" ht="15.7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row>
    <row r="333" spans="1:27" ht="15.7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row>
    <row r="334" spans="1:27" ht="15.7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row>
    <row r="335" spans="1:27" ht="15.7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row>
    <row r="336" spans="1:27" ht="15.7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row>
    <row r="337" spans="1:27" ht="15.7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row>
    <row r="338" spans="1:27" ht="15.7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row>
    <row r="339" spans="1:27" ht="15.7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row>
    <row r="340" spans="1:27" ht="15.7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row>
    <row r="341" spans="1:27" ht="15.7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row>
    <row r="342" spans="1:27" ht="15.7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row>
    <row r="343" spans="1:27" ht="15.7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row>
    <row r="344" spans="1:27" ht="15.7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row>
    <row r="345" spans="1:27" ht="15.7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row>
    <row r="346" spans="1:27" ht="15.7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row>
    <row r="347" spans="1:27" ht="15.7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row>
    <row r="348" spans="1:27" ht="15.7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row>
    <row r="349" spans="1:27" ht="15.7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row>
    <row r="350" spans="1:27" ht="15.7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row>
    <row r="351" spans="1:27" ht="15.7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row>
    <row r="352" spans="1:27" ht="15.7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row>
    <row r="353" spans="1:27" ht="15.7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row>
    <row r="354" spans="1:27" ht="15.7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row>
    <row r="355" spans="1:27" ht="15.7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row>
    <row r="356" spans="1:27" ht="15.7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row>
    <row r="357" spans="1:27" ht="15.7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row>
    <row r="358" spans="1:27" ht="15.7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row>
    <row r="359" spans="1:27" ht="15.7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row>
    <row r="360" spans="1:27" ht="15.7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row>
    <row r="361" spans="1:27" ht="15.7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row>
    <row r="362" spans="1:27" ht="15.7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row>
    <row r="363" spans="1:27" ht="15.7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row>
    <row r="364" spans="1:27" ht="15.7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row>
    <row r="365" spans="1:27" ht="15.7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row>
    <row r="366" spans="1:27" ht="15.7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row>
    <row r="367" spans="1:27" ht="15.7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row>
    <row r="368" spans="1:27" ht="15.7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row>
    <row r="369" spans="1:27" ht="15.7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row>
    <row r="370" spans="1:27" ht="15.7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row>
    <row r="371" spans="1:27" ht="15.7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row>
    <row r="372" spans="1:27" ht="15.7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row>
    <row r="373" spans="1:27" ht="15.7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row>
    <row r="374" spans="1:27" ht="15.7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row>
    <row r="375" spans="1:27" ht="15.7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row>
    <row r="376" spans="1:27" ht="15.7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row>
    <row r="377" spans="1:27" ht="15.7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row>
    <row r="378" spans="1:27" ht="15.7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row>
    <row r="379" spans="1:27" ht="15.7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row>
    <row r="380" spans="1:27" ht="15.7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row>
    <row r="381" spans="1:27" ht="15.7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row>
    <row r="382" spans="1:27" ht="15.7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row>
    <row r="383" spans="1:27" ht="15.7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row>
    <row r="384" spans="1:27" ht="15.7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row>
    <row r="385" spans="1:27" ht="15.7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row>
    <row r="386" spans="1:27" ht="15.7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row>
    <row r="387" spans="1:27" ht="15.7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row>
    <row r="388" spans="1:27" ht="15.7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row>
    <row r="389" spans="1:27" ht="15.7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row>
    <row r="390" spans="1:27" ht="15.7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row>
    <row r="391" spans="1:27" ht="15.7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row>
    <row r="392" spans="1:27" ht="15.7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row>
    <row r="393" spans="1:27" ht="15.7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row>
    <row r="394" spans="1:27" ht="15.7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row>
    <row r="395" spans="1:27" ht="15.7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row>
    <row r="396" spans="1:27" ht="15.7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row>
    <row r="397" spans="1:27" ht="15.7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row>
    <row r="398" spans="1:27" ht="15.7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row>
    <row r="399" spans="1:27" ht="15.7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row>
    <row r="400" spans="1:27" ht="15.7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row>
    <row r="401" spans="1:27" ht="15.7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row>
    <row r="402" spans="1:27" ht="15.7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row>
    <row r="403" spans="1:27" ht="15.7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row>
    <row r="404" spans="1:27" ht="15.7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row>
    <row r="405" spans="1:27" ht="15.7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row>
    <row r="406" spans="1:27" ht="15.7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row>
    <row r="407" spans="1:27" ht="15.7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row>
    <row r="408" spans="1:27" ht="15.7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row>
    <row r="409" spans="1:27" ht="15.7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row>
    <row r="410" spans="1:27" ht="15.7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row>
    <row r="411" spans="1:27" ht="15.7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row>
    <row r="412" spans="1:27" ht="15.7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row>
    <row r="413" spans="1:27" ht="15.7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row>
    <row r="414" spans="1:27" ht="15.7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row>
    <row r="415" spans="1:27" ht="15.7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row>
    <row r="416" spans="1:27" ht="15.7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row>
    <row r="417" spans="1:27" ht="15.7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row>
    <row r="418" spans="1:27" ht="15.7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row>
    <row r="419" spans="1:27" ht="15.7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row>
    <row r="420" spans="1:27" ht="15.7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row>
    <row r="421" spans="1:27" ht="15.7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row>
    <row r="422" spans="1:27" ht="15.7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row>
    <row r="423" spans="1:27" ht="15.7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row>
    <row r="424" spans="1:27" ht="15.7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row>
    <row r="425" spans="1:27" ht="15.7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row>
    <row r="426" spans="1:27" ht="15.7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row>
    <row r="427" spans="1:27" ht="15.7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row>
    <row r="428" spans="1:27" ht="15.7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row>
    <row r="429" spans="1:27" ht="15.7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row>
    <row r="430" spans="1:27" ht="15.7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row>
    <row r="431" spans="1:27" ht="15.7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row>
    <row r="432" spans="1:27" ht="15.7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row>
    <row r="433" spans="1:27" ht="15.7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row>
    <row r="434" spans="1:27" ht="15.7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row>
    <row r="435" spans="1:27" ht="15.7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row>
    <row r="436" spans="1:27" ht="15.7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row>
    <row r="437" spans="1:27" ht="15.7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row>
    <row r="438" spans="1:27" ht="15.7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row>
    <row r="439" spans="1:27" ht="15.7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row>
    <row r="440" spans="1:27" ht="15.7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row>
    <row r="441" spans="1:27" ht="15.7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row>
    <row r="442" spans="1:27" ht="15.7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row>
    <row r="443" spans="1:27" ht="15.7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row>
    <row r="444" spans="1:27" ht="15.7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row>
    <row r="445" spans="1:27" ht="15.7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row>
    <row r="446" spans="1:27" ht="15.7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row>
    <row r="447" spans="1:27" ht="15.7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row>
    <row r="448" spans="1:27" ht="15.7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row>
    <row r="449" spans="1:27" ht="15.7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row>
    <row r="450" spans="1:27" ht="15.7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row>
    <row r="451" spans="1:27" ht="15.7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row>
    <row r="452" spans="1:27" ht="15.7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row>
    <row r="453" spans="1:27" ht="15.7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row>
    <row r="454" spans="1:27" ht="15.7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row>
    <row r="455" spans="1:27" ht="15.7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row>
    <row r="456" spans="1:27" ht="15.7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row>
    <row r="457" spans="1:27" ht="15.7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row>
    <row r="458" spans="1:27" ht="15.7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row>
    <row r="459" spans="1:27" ht="15.7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row>
    <row r="460" spans="1:27" ht="15.7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row>
    <row r="461" spans="1:27" ht="15.7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row>
    <row r="462" spans="1:27" ht="15.7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row>
    <row r="463" spans="1:27" ht="15.7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row>
    <row r="464" spans="1:27" ht="15.7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row>
    <row r="465" spans="1:27" ht="15.7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row>
    <row r="466" spans="1:27" ht="15.7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row>
    <row r="467" spans="1:27" ht="15.7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row>
    <row r="468" spans="1:27" ht="15.7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row>
    <row r="469" spans="1:27" ht="15.7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row>
    <row r="470" spans="1:27" ht="15.7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row>
    <row r="471" spans="1:27" ht="15.7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row>
    <row r="472" spans="1:27" ht="15.7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row>
    <row r="473" spans="1:27" ht="15.7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row>
    <row r="474" spans="1:27" ht="15.7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row>
    <row r="475" spans="1:27" ht="15.7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row>
    <row r="476" spans="1:27" ht="15.7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row>
    <row r="477" spans="1:27" ht="15.7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row>
    <row r="478" spans="1:27" ht="15.7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row>
    <row r="479" spans="1:27" ht="15.7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row>
    <row r="480" spans="1:27" ht="15.7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row>
    <row r="481" spans="1:27" ht="15.7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row>
    <row r="482" spans="1:27" ht="15.7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row>
    <row r="483" spans="1:27" ht="15.7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row>
    <row r="484" spans="1:27" ht="15.7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row>
    <row r="485" spans="1:27" ht="15.7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row>
    <row r="486" spans="1:27" ht="15.7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row>
    <row r="487" spans="1:27" ht="15.7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row>
    <row r="488" spans="1:27" ht="15.7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row>
    <row r="489" spans="1:27" ht="15.7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row>
    <row r="490" spans="1:27" ht="15.7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row>
    <row r="491" spans="1:27" ht="15.7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row>
    <row r="492" spans="1:27" ht="15.7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row>
    <row r="493" spans="1:27" ht="15.7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row>
    <row r="494" spans="1:27" ht="15.7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row>
    <row r="495" spans="1:27" ht="15.7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row>
    <row r="496" spans="1:27" ht="15.7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row>
    <row r="497" spans="1:27" ht="15.7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row>
    <row r="498" spans="1:27" ht="15.7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row>
    <row r="499" spans="1:27" ht="15.7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row>
    <row r="500" spans="1:27" ht="15.7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row>
    <row r="501" spans="1:27" ht="15.7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row>
    <row r="502" spans="1:27" ht="15.7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row>
    <row r="503" spans="1:27" ht="15.7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row>
    <row r="504" spans="1:27" ht="15.7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row>
    <row r="505" spans="1:27" ht="15.7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row>
    <row r="506" spans="1:27" ht="15.7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row>
    <row r="507" spans="1:27" ht="15.7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row>
    <row r="508" spans="1:27" ht="15.7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row>
    <row r="509" spans="1:27" ht="15.7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row>
    <row r="510" spans="1:27" ht="15.7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row>
    <row r="511" spans="1:27" ht="15.7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row>
    <row r="512" spans="1:27" ht="15.7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row>
    <row r="513" spans="1:27" ht="15.7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row>
    <row r="514" spans="1:27" ht="15.7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row>
    <row r="515" spans="1:27" ht="15.7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row>
    <row r="516" spans="1:27" ht="15.7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row>
    <row r="517" spans="1:27" ht="15.7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row>
    <row r="518" spans="1:27" ht="15.7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row>
    <row r="519" spans="1:27" ht="15.7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row>
    <row r="520" spans="1:27" ht="15.7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row>
    <row r="521" spans="1:27" ht="15.7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row>
    <row r="522" spans="1:27" ht="15.7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row>
    <row r="523" spans="1:27" ht="15.7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row>
    <row r="524" spans="1:27" ht="15.7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row>
    <row r="525" spans="1:27" ht="15.7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row>
    <row r="526" spans="1:27" ht="15.7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row>
    <row r="527" spans="1:27" ht="15.7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row>
    <row r="528" spans="1:27" ht="15.7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row>
    <row r="529" spans="1:27" ht="15.7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row>
    <row r="530" spans="1:27" ht="15.7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row>
    <row r="531" spans="1:27" ht="15.7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row>
    <row r="532" spans="1:27" ht="15.7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row>
    <row r="533" spans="1:27" ht="15.7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row>
    <row r="534" spans="1:27" ht="15.7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row>
    <row r="535" spans="1:27" ht="15.7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row>
    <row r="536" spans="1:27" ht="15.7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row>
    <row r="537" spans="1:27" ht="15.7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row>
    <row r="538" spans="1:27" ht="15.7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row>
    <row r="539" spans="1:27" ht="15.7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row>
    <row r="540" spans="1:27" ht="15.7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row>
    <row r="541" spans="1:27" ht="15.7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row>
    <row r="542" spans="1:27" ht="15.7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row>
    <row r="543" spans="1:27" ht="15.7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row>
    <row r="544" spans="1:27" ht="15.7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row>
    <row r="545" spans="1:27" ht="15.7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row>
    <row r="546" spans="1:27" ht="15.7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row>
    <row r="547" spans="1:27" ht="15.7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row>
    <row r="548" spans="1:27" ht="15.7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row>
    <row r="549" spans="1:27" ht="15.7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row>
    <row r="550" spans="1:27" ht="15.7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row>
    <row r="551" spans="1:27" ht="15.7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row>
    <row r="552" spans="1:27" ht="15.7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row>
    <row r="553" spans="1:27" ht="15.7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row>
    <row r="554" spans="1:27" ht="15.7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row>
    <row r="555" spans="1:27" ht="15.7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row>
    <row r="556" spans="1:27" ht="15.7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row>
    <row r="557" spans="1:27" ht="15.7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row>
    <row r="558" spans="1:27" ht="15.7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row>
    <row r="559" spans="1:27" ht="15.7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row>
    <row r="560" spans="1:27" ht="15.7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row>
    <row r="561" spans="1:27" ht="15.7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row>
    <row r="562" spans="1:27" ht="15.7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row>
    <row r="563" spans="1:27" ht="15.7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row>
    <row r="564" spans="1:27" ht="15.7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row>
    <row r="565" spans="1:27" ht="15.7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row>
    <row r="566" spans="1:27" ht="15.7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row>
    <row r="567" spans="1:27" ht="15.7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row>
    <row r="568" spans="1:27" ht="15.7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row>
    <row r="569" spans="1:27" ht="15.7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row>
    <row r="570" spans="1:27" ht="15.7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row>
    <row r="571" spans="1:27" ht="15.7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row>
    <row r="572" spans="1:27" ht="15.7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row>
    <row r="573" spans="1:27" ht="15.7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row>
    <row r="574" spans="1:27" ht="15.7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row>
    <row r="575" spans="1:27" ht="15.7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row>
    <row r="576" spans="1:27" ht="15.7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row>
    <row r="577" spans="1:27" ht="15.7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row>
    <row r="578" spans="1:27" ht="15.7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row>
    <row r="579" spans="1:27" ht="15.7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row>
    <row r="580" spans="1:27" ht="15.7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row>
    <row r="581" spans="1:27" ht="15.7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row>
    <row r="582" spans="1:27" ht="15.7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row>
    <row r="583" spans="1:27" ht="15.7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row>
    <row r="584" spans="1:27" ht="15.7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row>
    <row r="585" spans="1:27" ht="15.7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row>
    <row r="586" spans="1:27" ht="15.7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row>
    <row r="587" spans="1:27" ht="15.7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row>
    <row r="588" spans="1:27" ht="15.7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row>
    <row r="589" spans="1:27" ht="15.7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row>
    <row r="590" spans="1:27" ht="15.7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row>
    <row r="591" spans="1:27" ht="15.7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row>
    <row r="592" spans="1:27" ht="15.7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row>
    <row r="593" spans="1:27" ht="15.7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row>
    <row r="594" spans="1:27" ht="15.7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row>
    <row r="595" spans="1:27" ht="15.7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row>
    <row r="596" spans="1:27" ht="15.7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row>
    <row r="597" spans="1:27" ht="15.7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row>
    <row r="598" spans="1:27" ht="15.7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row>
    <row r="599" spans="1:27" ht="15.7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row>
    <row r="600" spans="1:27" ht="15.7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row>
    <row r="601" spans="1:27" ht="15.7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row>
    <row r="602" spans="1:27" ht="15.7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row>
    <row r="603" spans="1:27" ht="15.7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row>
    <row r="604" spans="1:27" ht="15.7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row>
    <row r="605" spans="1:27" ht="15.7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row>
    <row r="606" spans="1:27" ht="15.7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row>
    <row r="607" spans="1:27" ht="15.7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row>
    <row r="608" spans="1:27" ht="15.7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row>
    <row r="609" spans="1:27" ht="15.7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row>
    <row r="610" spans="1:27" ht="15.7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row>
    <row r="611" spans="1:27" ht="15.7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row>
    <row r="612" spans="1:27" ht="15.7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row>
    <row r="613" spans="1:27" ht="15.7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row>
    <row r="614" spans="1:27" ht="15.7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row>
    <row r="615" spans="1:27" ht="15.7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row>
    <row r="616" spans="1:27" ht="15.7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row>
    <row r="617" spans="1:27" ht="15.7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row>
    <row r="618" spans="1:27" ht="15.7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row>
    <row r="619" spans="1:27" ht="15.7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row>
    <row r="620" spans="1:27" ht="15.7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row>
    <row r="621" spans="1:27" ht="15.7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row>
    <row r="622" spans="1:27" ht="15.7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row>
    <row r="623" spans="1:27" ht="15.7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row>
    <row r="624" spans="1:27" ht="15.7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row>
    <row r="625" spans="1:27" ht="15.7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row>
    <row r="626" spans="1:27" ht="15.7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row>
    <row r="627" spans="1:27" ht="15.7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row>
    <row r="628" spans="1:27" ht="15.7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row>
    <row r="629" spans="1:27" ht="15.7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row>
    <row r="630" spans="1:27" ht="15.7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row>
    <row r="631" spans="1:27" ht="15.7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row>
    <row r="632" spans="1:27" ht="15.7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row>
    <row r="633" spans="1:27" ht="15.7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row>
    <row r="634" spans="1:27" ht="15.7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row>
    <row r="635" spans="1:27" ht="15.7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row>
    <row r="636" spans="1:27" ht="15.7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row>
    <row r="637" spans="1:27" ht="15.7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row>
    <row r="638" spans="1:27" ht="15.7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row>
    <row r="639" spans="1:27" ht="15.7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row>
    <row r="640" spans="1:27" ht="15.7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row>
    <row r="641" spans="1:27" ht="15.7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row>
    <row r="642" spans="1:27" ht="15.7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row>
    <row r="643" spans="1:27" ht="15.7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row>
    <row r="644" spans="1:27" ht="15.7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row>
    <row r="645" spans="1:27" ht="15.7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row>
    <row r="646" spans="1:27" ht="15.7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row>
    <row r="647" spans="1:27" ht="15.7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row>
    <row r="648" spans="1:27" ht="15.7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row>
    <row r="649" spans="1:27" ht="15.7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row>
    <row r="650" spans="1:27" ht="15.7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row>
    <row r="651" spans="1:27" ht="15.7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row>
    <row r="652" spans="1:27" ht="15.7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row>
    <row r="653" spans="1:27" ht="15.7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row>
    <row r="654" spans="1:27" ht="15.7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row>
    <row r="655" spans="1:27" ht="15.7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row>
    <row r="656" spans="1:27" ht="15.7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row>
    <row r="657" spans="1:27" ht="15.7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row>
    <row r="658" spans="1:27" ht="15.7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row>
    <row r="659" spans="1:27" ht="15.7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row>
    <row r="660" spans="1:27" ht="15.7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row>
    <row r="661" spans="1:27" ht="15.7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row>
    <row r="662" spans="1:27" ht="15.7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row>
    <row r="663" spans="1:27" ht="15.7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row>
    <row r="664" spans="1:27" ht="15.7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row>
    <row r="665" spans="1:27" ht="15.7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row>
    <row r="666" spans="1:27" ht="15.7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row>
    <row r="667" spans="1:27" ht="15.7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row>
    <row r="668" spans="1:27" ht="15.7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row>
    <row r="669" spans="1:27" ht="15.7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row>
    <row r="670" spans="1:27" ht="15.7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row>
    <row r="671" spans="1:27" ht="15.7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row>
    <row r="672" spans="1:27" ht="15.7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row>
    <row r="673" spans="1:27" ht="15.7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row>
    <row r="674" spans="1:27" ht="15.7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row>
    <row r="675" spans="1:27" ht="15.7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row>
    <row r="676" spans="1:27" ht="15.7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row>
    <row r="677" spans="1:27" ht="15.7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row>
    <row r="678" spans="1:27" ht="15.7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row>
    <row r="679" spans="1:27" ht="15.7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row>
    <row r="680" spans="1:27" ht="15.7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row>
    <row r="681" spans="1:27" ht="15.7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row>
    <row r="682" spans="1:27" ht="15.7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row>
    <row r="683" spans="1:27" ht="15.7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row>
    <row r="684" spans="1:27" ht="15.7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row>
    <row r="685" spans="1:27" ht="15.7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row>
    <row r="686" spans="1:27" ht="15.7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row>
    <row r="687" spans="1:27" ht="15.7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row>
    <row r="688" spans="1:27" ht="15.7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row>
    <row r="689" spans="1:27" ht="15.7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row>
    <row r="690" spans="1:27" ht="15.7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row>
    <row r="691" spans="1:27" ht="15.7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row>
    <row r="692" spans="1:27" ht="15.7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row>
    <row r="693" spans="1:27" ht="15.7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row>
    <row r="694" spans="1:27" ht="15.7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row>
    <row r="695" spans="1:27" ht="15.7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row>
    <row r="696" spans="1:27" ht="15.7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row>
    <row r="697" spans="1:27" ht="15.7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row>
    <row r="698" spans="1:27" ht="15.7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row>
    <row r="699" spans="1:27" ht="15.7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row>
    <row r="700" spans="1:27" ht="15.7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row>
    <row r="701" spans="1:27" ht="15.7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row>
    <row r="702" spans="1:27" ht="15.7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row>
    <row r="703" spans="1:27" ht="15.7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row>
    <row r="704" spans="1:27" ht="15.7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row>
    <row r="705" spans="1:27" ht="15.7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row>
    <row r="706" spans="1:27" ht="15.7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row>
    <row r="707" spans="1:27" ht="15.7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row>
    <row r="708" spans="1:27" ht="15.7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row>
    <row r="709" spans="1:27" ht="15.7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row>
    <row r="710" spans="1:27" ht="15.7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row>
    <row r="711" spans="1:27" ht="15.7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row>
    <row r="712" spans="1:27" ht="15.7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row>
    <row r="713" spans="1:27" ht="15.7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row>
    <row r="714" spans="1:27" ht="15.7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row>
    <row r="715" spans="1:27" ht="15.7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row>
    <row r="716" spans="1:27" ht="15.7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row>
    <row r="717" spans="1:27" ht="15.7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row>
    <row r="718" spans="1:27" ht="15.7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row>
    <row r="719" spans="1:27" ht="15.7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row>
    <row r="720" spans="1:27" ht="15.7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row>
    <row r="721" spans="1:27" ht="15.7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row>
    <row r="722" spans="1:27" ht="15.7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row>
    <row r="723" spans="1:27" ht="15.7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row>
    <row r="724" spans="1:27" ht="15.7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row>
    <row r="725" spans="1:27" ht="15.7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row>
    <row r="726" spans="1:27" ht="15.7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row>
    <row r="727" spans="1:27" ht="15.7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row>
    <row r="728" spans="1:27" ht="15.7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row>
    <row r="729" spans="1:27" ht="15.7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row>
    <row r="730" spans="1:27" ht="15.7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row>
    <row r="731" spans="1:27" ht="15.7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row>
    <row r="732" spans="1:27" ht="15.7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row>
    <row r="733" spans="1:27" ht="15.7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row>
    <row r="734" spans="1:27" ht="15.7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row>
    <row r="735" spans="1:27" ht="15.7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row>
    <row r="736" spans="1:27" ht="15.7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row>
    <row r="737" spans="1:27" ht="15.7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row>
    <row r="738" spans="1:27" ht="15.7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row>
    <row r="739" spans="1:27" ht="15.7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row>
    <row r="740" spans="1:27" ht="15.7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row>
    <row r="741" spans="1:27" ht="15.7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row>
    <row r="742" spans="1:27" ht="15.7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row>
    <row r="743" spans="1:27" ht="15.7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row>
    <row r="744" spans="1:27" ht="15.7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row>
    <row r="745" spans="1:27" ht="15.7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row>
    <row r="746" spans="1:27" ht="15.7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row>
    <row r="747" spans="1:27" ht="15.7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row>
    <row r="748" spans="1:27" ht="15.7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row>
    <row r="749" spans="1:27" ht="15.7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row>
    <row r="750" spans="1:27" ht="15.7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row>
    <row r="751" spans="1:27" ht="15.7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row>
    <row r="752" spans="1:27" ht="15.7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row>
    <row r="753" spans="1:27" ht="15.7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row>
    <row r="754" spans="1:27" ht="15.7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row>
    <row r="755" spans="1:27" ht="15.7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row>
    <row r="756" spans="1:27" ht="15.7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row>
    <row r="757" spans="1:27" ht="15.7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row>
    <row r="758" spans="1:27" ht="15.7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row>
    <row r="759" spans="1:27" ht="15.7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row>
    <row r="760" spans="1:27" ht="15.7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row>
    <row r="761" spans="1:27" ht="15.7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row>
    <row r="762" spans="1:27" ht="15.7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row>
    <row r="763" spans="1:27" ht="15.7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row>
    <row r="764" spans="1:27" ht="15.7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row>
    <row r="765" spans="1:27" ht="15.7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row>
    <row r="766" spans="1:27" ht="15.7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row>
    <row r="767" spans="1:27" ht="15.7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row>
    <row r="768" spans="1:27" ht="15.7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row>
    <row r="769" spans="1:27" ht="15.7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row>
    <row r="770" spans="1:27" ht="15.7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row>
    <row r="771" spans="1:27" ht="15.7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row>
    <row r="772" spans="1:27" ht="15.7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row>
    <row r="773" spans="1:27" ht="15.7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row>
    <row r="774" spans="1:27" ht="15.7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row>
    <row r="775" spans="1:27" ht="15.7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row>
    <row r="776" spans="1:27" ht="15.7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row>
    <row r="777" spans="1:27" ht="15.7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row>
    <row r="778" spans="1:27" ht="15.7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row>
    <row r="779" spans="1:27" ht="15.7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row>
    <row r="780" spans="1:27" ht="15.7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row>
    <row r="781" spans="1:27" ht="15.7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row>
    <row r="782" spans="1:27" ht="15.7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row>
    <row r="783" spans="1:27" ht="15.7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row>
    <row r="784" spans="1:27" ht="15.7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row>
    <row r="785" spans="1:27" ht="15.7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row>
    <row r="786" spans="1:27" ht="15.7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row>
    <row r="787" spans="1:27" ht="15.7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row>
    <row r="788" spans="1:27" ht="15.7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row>
    <row r="789" spans="1:27" ht="15.7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row>
    <row r="790" spans="1:27" ht="15.7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row>
    <row r="791" spans="1:27" ht="15.7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row>
    <row r="792" spans="1:27" ht="15.7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row>
    <row r="793" spans="1:27" ht="15.7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row>
    <row r="794" spans="1:27" ht="15.7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row>
    <row r="795" spans="1:27" ht="15.7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row>
    <row r="796" spans="1:27" ht="15.7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row>
    <row r="797" spans="1:27" ht="15.7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row>
    <row r="798" spans="1:27" ht="15.7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row>
    <row r="799" spans="1:27" ht="15.7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row>
    <row r="800" spans="1:27" ht="15.7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row>
    <row r="801" spans="1:27" ht="15.7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row>
    <row r="802" spans="1:27" ht="15.7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row>
    <row r="803" spans="1:27" ht="15.7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row>
    <row r="804" spans="1:27" ht="15.7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row>
    <row r="805" spans="1:27" ht="15.7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row>
    <row r="806" spans="1:27" ht="15.7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row>
    <row r="807" spans="1:27" ht="15.7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row>
    <row r="808" spans="1:27" ht="15.7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row>
    <row r="809" spans="1:27" ht="15.7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row>
    <row r="810" spans="1:27" ht="15.7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row>
    <row r="811" spans="1:27" ht="15.7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row>
    <row r="812" spans="1:27" ht="15.7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row>
    <row r="813" spans="1:27" ht="15.7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row>
    <row r="814" spans="1:27" ht="15.7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row>
    <row r="815" spans="1:27" ht="15.7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row>
    <row r="816" spans="1:27" ht="15.7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row>
    <row r="817" spans="1:27" ht="15.7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row>
    <row r="818" spans="1:27" ht="15.7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row>
    <row r="819" spans="1:27" ht="15.7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row>
    <row r="820" spans="1:27" ht="15.7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row>
    <row r="821" spans="1:27" ht="15.7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row>
    <row r="822" spans="1:27" ht="15.7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row>
    <row r="823" spans="1:27" ht="15.7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row>
    <row r="824" spans="1:27" ht="15.7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row>
    <row r="825" spans="1:27" ht="15.7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row>
    <row r="826" spans="1:27" ht="15.7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row>
    <row r="827" spans="1:27" ht="15.7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row>
    <row r="828" spans="1:27" ht="15.7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row>
    <row r="829" spans="1:27" ht="15.7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row>
    <row r="830" spans="1:27" ht="15.7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row>
    <row r="831" spans="1:27" ht="15.7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row>
    <row r="832" spans="1:27" ht="15.7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row>
    <row r="833" spans="1:27" ht="15.7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row>
    <row r="834" spans="1:27" ht="15.7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row>
    <row r="835" spans="1:27" ht="15.7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row>
    <row r="836" spans="1:27" ht="15.7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row>
    <row r="837" spans="1:27" ht="15.7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row>
    <row r="838" spans="1:27" ht="15.7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row>
    <row r="839" spans="1:27" ht="15.7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row>
    <row r="840" spans="1:27" ht="15.7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row>
    <row r="841" spans="1:27" ht="15.7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row>
    <row r="842" spans="1:27" ht="15.7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row>
    <row r="843" spans="1:27" ht="15.7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row>
    <row r="844" spans="1:27" ht="15.7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row>
    <row r="845" spans="1:27" ht="15.7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row>
    <row r="846" spans="1:27" ht="15.7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row>
    <row r="847" spans="1:27" ht="15.7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row>
    <row r="848" spans="1:27" ht="15.7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row>
    <row r="849" spans="1:27" ht="15.7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row>
    <row r="850" spans="1:27" ht="15.7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row>
    <row r="851" spans="1:27" ht="15.7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row>
    <row r="852" spans="1:27" ht="15.7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row>
    <row r="853" spans="1:27" ht="15.7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row>
    <row r="854" spans="1:27" ht="15.7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row>
    <row r="855" spans="1:27" ht="15.7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row>
    <row r="856" spans="1:27" ht="15.7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row>
    <row r="857" spans="1:27" ht="15.7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row>
    <row r="858" spans="1:27" ht="15.7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row>
    <row r="859" spans="1:27" ht="15.7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row>
    <row r="860" spans="1:27" ht="15.7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row>
    <row r="861" spans="1:27" ht="15.7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row>
    <row r="862" spans="1:27" ht="15.7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row>
    <row r="863" spans="1:27" ht="15.7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row>
    <row r="864" spans="1:27" ht="15.7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row>
    <row r="865" spans="1:27" ht="15.7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row>
    <row r="866" spans="1:27" ht="15.7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row>
    <row r="867" spans="1:27" ht="15.7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row>
    <row r="868" spans="1:27" ht="15.7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row>
    <row r="869" spans="1:27" ht="15.7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row>
    <row r="870" spans="1:27" ht="15.7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row>
    <row r="871" spans="1:27" ht="15.7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row>
    <row r="872" spans="1:27" ht="15.7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row>
    <row r="873" spans="1:27" ht="15.7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row>
    <row r="874" spans="1:27" ht="15.7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row>
    <row r="875" spans="1:27" ht="15.7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row>
    <row r="876" spans="1:27" ht="15.7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row>
    <row r="877" spans="1:27" ht="15.7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row>
    <row r="878" spans="1:27" ht="15.7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row>
    <row r="879" spans="1:27" ht="15.7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row>
    <row r="880" spans="1:27" ht="15.7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row>
    <row r="881" spans="1:27" ht="15.7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row>
    <row r="882" spans="1:27" ht="15.7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row>
    <row r="883" spans="1:27" ht="15.7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row>
    <row r="884" spans="1:27" ht="15.7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row>
    <row r="885" spans="1:27" ht="15.7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row>
    <row r="886" spans="1:27" ht="15.7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row>
    <row r="887" spans="1:27" ht="15.7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row>
    <row r="888" spans="1:27" ht="15.7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row>
    <row r="889" spans="1:27" ht="15.7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row>
    <row r="890" spans="1:27" ht="15.7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row>
    <row r="891" spans="1:27" ht="15.7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row>
    <row r="892" spans="1:27" ht="15.7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row>
    <row r="893" spans="1:27" ht="15.7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row>
    <row r="894" spans="1:27" ht="15.7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row>
    <row r="895" spans="1:27" ht="15.7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row>
    <row r="896" spans="1:27" ht="15.7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row>
    <row r="897" spans="1:27" ht="15.7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row>
    <row r="898" spans="1:27" ht="15.7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row>
    <row r="899" spans="1:27" ht="15.7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row>
    <row r="900" spans="1:27" ht="15.7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row>
    <row r="901" spans="1:27" ht="15.7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row>
    <row r="902" spans="1:27" ht="15.7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row>
    <row r="903" spans="1:27" ht="15.7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row>
    <row r="904" spans="1:27" ht="15.7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row>
    <row r="905" spans="1:27" ht="15.7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row>
    <row r="906" spans="1:27" ht="15.7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row>
    <row r="907" spans="1:27" ht="15.7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row>
    <row r="908" spans="1:27" ht="15.7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row>
    <row r="909" spans="1:27" ht="15.7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row>
    <row r="910" spans="1:27" ht="15.7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row>
    <row r="911" spans="1:27" ht="15.7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row>
    <row r="912" spans="1:27" ht="15.7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row>
    <row r="913" spans="1:27" ht="15.7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row>
    <row r="914" spans="1:27" ht="15.7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row>
    <row r="915" spans="1:27" ht="15.7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row>
    <row r="916" spans="1:27" ht="15.7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row>
    <row r="917" spans="1:27" ht="15.7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row>
    <row r="918" spans="1:27" ht="15.7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row>
    <row r="919" spans="1:27" ht="15.7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row>
    <row r="920" spans="1:27" ht="15.7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row>
    <row r="921" spans="1:27" ht="15.7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row>
    <row r="922" spans="1:27" ht="15.7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row>
    <row r="923" spans="1:27" ht="15.7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row>
    <row r="924" spans="1:27" ht="15.7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row>
    <row r="925" spans="1:27" ht="15.7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row>
    <row r="926" spans="1:27" ht="15.7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row>
    <row r="927" spans="1:27" ht="15.7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row>
    <row r="928" spans="1:27" ht="15.7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row>
    <row r="929" spans="1:27" ht="15.7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row>
    <row r="930" spans="1:27" ht="15.7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row>
    <row r="931" spans="1:27" ht="15.7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row>
    <row r="932" spans="1:27" ht="15.7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row>
    <row r="933" spans="1:27" ht="15.7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row>
    <row r="934" spans="1:27" ht="15.7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row>
    <row r="935" spans="1:27" ht="15.7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row>
    <row r="936" spans="1:27" ht="15.7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row>
    <row r="937" spans="1:27" ht="15.7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row>
    <row r="938" spans="1:27" ht="15.7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row>
    <row r="939" spans="1:27" ht="15.7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row>
    <row r="940" spans="1:27" ht="15.7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row>
    <row r="941" spans="1:27" ht="15.7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row>
    <row r="942" spans="1:27" ht="15.7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row>
    <row r="943" spans="1:27" ht="15.7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row>
    <row r="944" spans="1:27" ht="15.7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row>
    <row r="945" spans="1:27" ht="15.7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row>
    <row r="946" spans="1:27" ht="15.7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row>
    <row r="947" spans="1:27" ht="15.7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row>
    <row r="948" spans="1:27" ht="15.7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row>
    <row r="949" spans="1:27" ht="15.7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row>
    <row r="950" spans="1:27" ht="15.7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row>
    <row r="951" spans="1:27" ht="15.7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row>
    <row r="952" spans="1:27" ht="15.7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row>
    <row r="953" spans="1:27" ht="15.7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row>
    <row r="954" spans="1:27" ht="15.7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row>
    <row r="955" spans="1:27" ht="15.7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row>
    <row r="956" spans="1:27" ht="15.7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row>
    <row r="957" spans="1:27" ht="15.7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row>
    <row r="958" spans="1:27" ht="15.7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row>
    <row r="959" spans="1:27" ht="15.7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row>
    <row r="960" spans="1:27" ht="15.7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row>
    <row r="961" spans="1:27" ht="15.7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row>
    <row r="962" spans="1:27" ht="15.7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row>
    <row r="963" spans="1:27" ht="15.7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row>
    <row r="964" spans="1:27" ht="15.7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row>
    <row r="965" spans="1:27" ht="15.7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row>
    <row r="966" spans="1:27" ht="15.7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row>
    <row r="967" spans="1:27" ht="15.7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row>
    <row r="968" spans="1:27" ht="15.7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row>
    <row r="969" spans="1:27" ht="15.7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row>
    <row r="970" spans="1:27" ht="15.7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row>
    <row r="971" spans="1:27" ht="15.7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row>
    <row r="972" spans="1:27" ht="15.7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row>
    <row r="973" spans="1:27" ht="15.7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row>
    <row r="974" spans="1:27" ht="15.7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row>
    <row r="975" spans="1:27" ht="15.7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row>
    <row r="976" spans="1:27" ht="15.7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row>
    <row r="977" spans="1:27" ht="15.7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row>
    <row r="978" spans="1:27" ht="15.7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row>
    <row r="979" spans="1:27" ht="15.7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row>
    <row r="980" spans="1:27" ht="15.7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row>
    <row r="981" spans="1:27" ht="15.7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row>
    <row r="982" spans="1:27" ht="15.7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row>
    <row r="983" spans="1:27" ht="15.7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row>
    <row r="984" spans="1:27" ht="15.7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row>
    <row r="985" spans="1:27" ht="15.7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row>
    <row r="986" spans="1:27" ht="15.7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row>
    <row r="987" spans="1:27" ht="15.7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row>
    <row r="988" spans="1:27" ht="15.7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row>
    <row r="989" spans="1:27" ht="15.7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row>
    <row r="990" spans="1:27" ht="15.7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row>
    <row r="991" spans="1:27" ht="15.7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row>
    <row r="992" spans="1:27" ht="15.7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row>
    <row r="993" spans="1:27" ht="15.7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row>
    <row r="994" spans="1:27" ht="15.7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row>
    <row r="995" spans="1:27" ht="15.7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row>
    <row r="996" spans="1:27" ht="15.7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row>
    <row r="997" spans="1:27" ht="15.7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row>
    <row r="998" spans="1:27" ht="15.7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row>
    <row r="999" spans="1:27" ht="15.7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row>
    <row r="1000" spans="1:27" ht="15.75"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row>
    <row r="1001" spans="1:27" ht="15.75" customHeight="1" x14ac:dyDescent="0.2">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row>
    <row r="1002" spans="1:27" ht="15.75" customHeight="1" x14ac:dyDescent="0.2">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c r="AA1002" s="15"/>
    </row>
    <row r="1048575" ht="12.75" customHeight="1" x14ac:dyDescent="0.2"/>
    <row r="1048576" ht="12.75" customHeight="1" x14ac:dyDescent="0.2"/>
  </sheetData>
  <sheetProtection algorithmName="SHA-512" hashValue="dspduKNjKfld+J2nKy2aWfBdKjGIFeIbWSWZoVL0Q38FJ+7KeEcc4U8sUgAnDQitiLwW9MdNB9Z6s1Sw4VY5Yw==" saltValue="VLubrBrUsAMfvN+HnODQWQ==" spinCount="100000" sheet="1" objects="1" scenarios="1"/>
  <mergeCells count="50">
    <mergeCell ref="B49:G49"/>
    <mergeCell ref="J49:O49"/>
    <mergeCell ref="J12:N12"/>
    <mergeCell ref="B44:G44"/>
    <mergeCell ref="B45:G45"/>
    <mergeCell ref="B46:G46"/>
    <mergeCell ref="B47:G47"/>
    <mergeCell ref="B48:G48"/>
    <mergeCell ref="B39:G39"/>
    <mergeCell ref="B40:G40"/>
    <mergeCell ref="B41:G41"/>
    <mergeCell ref="B42:G42"/>
    <mergeCell ref="B43:G43"/>
    <mergeCell ref="B34:G34"/>
    <mergeCell ref="B35:G35"/>
    <mergeCell ref="B36:G36"/>
    <mergeCell ref="B37:G37"/>
    <mergeCell ref="B38:G38"/>
    <mergeCell ref="B29:G29"/>
    <mergeCell ref="B30:G30"/>
    <mergeCell ref="B31:G31"/>
    <mergeCell ref="B32:G32"/>
    <mergeCell ref="B33:G33"/>
    <mergeCell ref="B24:G24"/>
    <mergeCell ref="B25:G25"/>
    <mergeCell ref="B26:G26"/>
    <mergeCell ref="B27:G27"/>
    <mergeCell ref="B28:G28"/>
    <mergeCell ref="B19:G19"/>
    <mergeCell ref="B20:G20"/>
    <mergeCell ref="B21:G21"/>
    <mergeCell ref="B22:G22"/>
    <mergeCell ref="B23:G23"/>
    <mergeCell ref="B14:G14"/>
    <mergeCell ref="B15:G15"/>
    <mergeCell ref="B16:G16"/>
    <mergeCell ref="B17:G17"/>
    <mergeCell ref="B18:G18"/>
    <mergeCell ref="B7:O7"/>
    <mergeCell ref="B8:O8"/>
    <mergeCell ref="B9:O9"/>
    <mergeCell ref="B10:O10"/>
    <mergeCell ref="B12:G12"/>
    <mergeCell ref="O12:O13"/>
    <mergeCell ref="B13:G13"/>
    <mergeCell ref="B2:O2"/>
    <mergeCell ref="B3:O3"/>
    <mergeCell ref="B4:O4"/>
    <mergeCell ref="B5:O5"/>
    <mergeCell ref="B6:O6"/>
  </mergeCells>
  <conditionalFormatting sqref="J14:J18">
    <cfRule type="containsText" dxfId="13" priority="2" operator="containsText" text="x">
      <formula>NOT(ISERROR(SEARCH("x",J14)))</formula>
    </cfRule>
  </conditionalFormatting>
  <conditionalFormatting sqref="J20:J24 J26:J31 J33:J37 J39:J42 J44:J48">
    <cfRule type="containsText" dxfId="12" priority="3" operator="containsText" text="x">
      <formula>NOT(ISERROR(SEARCH("x",J20)))</formula>
    </cfRule>
  </conditionalFormatting>
  <conditionalFormatting sqref="K14:K18 K20:K24 K26:K31 K33:K37 K39:K42 K44:K48">
    <cfRule type="containsText" dxfId="11" priority="4" operator="containsText" text="x">
      <formula>NOT(ISERROR(SEARCH("x",K14)))</formula>
    </cfRule>
  </conditionalFormatting>
  <conditionalFormatting sqref="L14:L18">
    <cfRule type="containsText" dxfId="10" priority="5" operator="containsText" text="x">
      <formula>NOT(ISERROR(SEARCH("x",L14)))</formula>
    </cfRule>
  </conditionalFormatting>
  <conditionalFormatting sqref="L20:L24 L33:L37 L44:L48">
    <cfRule type="containsText" dxfId="9" priority="6" operator="containsText" text="x">
      <formula>NOT(ISERROR(SEARCH("x",L20)))</formula>
    </cfRule>
  </conditionalFormatting>
  <conditionalFormatting sqref="L26:L31">
    <cfRule type="containsText" dxfId="8" priority="7" operator="containsText" text="x">
      <formula>NOT(ISERROR(SEARCH("x",L26)))</formula>
    </cfRule>
  </conditionalFormatting>
  <conditionalFormatting sqref="L39:L42">
    <cfRule type="containsText" dxfId="7" priority="8" operator="containsText" text="x">
      <formula>NOT(ISERROR(SEARCH("x",L39)))</formula>
    </cfRule>
  </conditionalFormatting>
  <conditionalFormatting sqref="M14:N18">
    <cfRule type="containsText" dxfId="6" priority="9" operator="containsText" text="x">
      <formula>NOT(ISERROR(SEARCH("x",M14)))</formula>
    </cfRule>
  </conditionalFormatting>
  <conditionalFormatting sqref="M20:N24 M39:N42 M44:N48">
    <cfRule type="containsText" dxfId="5" priority="10" operator="containsText" text="x">
      <formula>NOT(ISERROR(SEARCH("x",M20)))</formula>
    </cfRule>
  </conditionalFormatting>
  <conditionalFormatting sqref="M26:N31">
    <cfRule type="containsText" dxfId="4" priority="11" operator="containsText" text="x">
      <formula>NOT(ISERROR(SEARCH("x",M26)))</formula>
    </cfRule>
  </conditionalFormatting>
  <conditionalFormatting sqref="M33:N37">
    <cfRule type="containsText" dxfId="3" priority="12" operator="containsText" text="x">
      <formula>NOT(ISERROR(SEARCH("x",M33)))</formula>
    </cfRule>
  </conditionalFormatting>
  <pageMargins left="0.74791666666666701" right="0.74791666666666701" top="1.37777777777778" bottom="1.37777777777778" header="0.511811023622047" footer="0.511811023622047"/>
  <pageSetup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prompt="Caracter inválido - Por favor marque solamente con la letra x." xr:uid="{00000000-0002-0000-0000-000000000000}">
          <x14:formula1>
            <xm:f>Sheet1!$A$1</xm:f>
          </x14:formula1>
          <x14:formula2>
            <xm:f>0</xm:f>
          </x14:formula2>
          <xm:sqref>J14:N18 J20:N24 K26:N29 J30:N31 J33:N37 K39:K42 J40:J42 M40:N42 J44:N48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zoomScaleNormal="100" workbookViewId="0"/>
  </sheetViews>
  <sheetFormatPr baseColWidth="10" defaultColWidth="10.109375" defaultRowHeight="15" x14ac:dyDescent="0.2"/>
  <cols>
    <col min="1" max="1" width="1.6640625" customWidth="1"/>
    <col min="2" max="6" width="11.88671875" customWidth="1"/>
    <col min="7" max="7" width="5.33203125" customWidth="1"/>
    <col min="8" max="8" width="0.44140625" hidden="1" customWidth="1"/>
    <col min="9" max="9" width="11.5546875" customWidth="1"/>
    <col min="10" max="10" width="14.109375" customWidth="1"/>
    <col min="11" max="12" width="11.6640625" customWidth="1"/>
    <col min="13" max="13" width="10.33203125" customWidth="1"/>
    <col min="14" max="14" width="36.44140625" customWidth="1"/>
    <col min="15" max="15" width="11.88671875" customWidth="1"/>
    <col min="16" max="26" width="11.5546875" customWidth="1"/>
  </cols>
  <sheetData>
    <row r="1" spans="1:26" x14ac:dyDescent="0.2">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45.75" customHeight="1" x14ac:dyDescent="0.2">
      <c r="A2" s="15"/>
      <c r="B2" s="14" t="s">
        <v>0</v>
      </c>
      <c r="C2" s="14"/>
      <c r="D2" s="14"/>
      <c r="E2" s="14"/>
      <c r="F2" s="14"/>
      <c r="G2" s="14"/>
      <c r="H2" s="14"/>
      <c r="I2" s="14"/>
      <c r="J2" s="14"/>
      <c r="K2" s="14"/>
      <c r="L2" s="14"/>
      <c r="M2" s="14"/>
      <c r="N2" s="14"/>
      <c r="O2" s="15"/>
      <c r="P2" s="15"/>
      <c r="Q2" s="15"/>
      <c r="R2" s="15"/>
      <c r="S2" s="15"/>
      <c r="T2" s="15"/>
      <c r="U2" s="15"/>
      <c r="V2" s="15"/>
      <c r="W2" s="15"/>
      <c r="X2" s="15"/>
      <c r="Y2" s="15"/>
      <c r="Z2" s="15"/>
    </row>
    <row r="3" spans="1:26" ht="21" customHeight="1" x14ac:dyDescent="0.2">
      <c r="A3" s="15"/>
      <c r="B3" s="14" t="s">
        <v>50</v>
      </c>
      <c r="C3" s="14"/>
      <c r="D3" s="14"/>
      <c r="E3" s="14"/>
      <c r="F3" s="14"/>
      <c r="G3" s="14"/>
      <c r="H3" s="14"/>
      <c r="I3" s="14"/>
      <c r="J3" s="14"/>
      <c r="K3" s="14"/>
      <c r="L3" s="14"/>
      <c r="M3" s="14"/>
      <c r="N3" s="14"/>
      <c r="O3" s="15"/>
      <c r="P3" s="15"/>
      <c r="Q3" s="15"/>
      <c r="R3" s="15"/>
      <c r="S3" s="15"/>
      <c r="T3" s="15"/>
      <c r="U3" s="15"/>
      <c r="V3" s="15"/>
      <c r="W3" s="15"/>
      <c r="X3" s="15"/>
      <c r="Y3" s="15"/>
      <c r="Z3" s="15"/>
    </row>
    <row r="4" spans="1:26" ht="26.25" customHeight="1" x14ac:dyDescent="0.2">
      <c r="A4" s="15"/>
      <c r="B4" s="13" t="s">
        <v>51</v>
      </c>
      <c r="C4" s="13"/>
      <c r="D4" s="13"/>
      <c r="E4" s="13"/>
      <c r="F4" s="13"/>
      <c r="G4" s="13"/>
      <c r="H4" s="13"/>
      <c r="I4" s="13"/>
      <c r="J4" s="13"/>
      <c r="K4" s="13"/>
      <c r="L4" s="13"/>
      <c r="M4" s="13"/>
      <c r="N4" s="13"/>
      <c r="O4" s="15"/>
      <c r="P4" s="15"/>
      <c r="Q4" s="15"/>
      <c r="R4" s="15"/>
      <c r="S4" s="15"/>
      <c r="T4" s="15"/>
      <c r="U4" s="15"/>
      <c r="V4" s="15"/>
      <c r="W4" s="15"/>
      <c r="X4" s="15"/>
      <c r="Y4" s="15"/>
      <c r="Z4" s="15"/>
    </row>
    <row r="5" spans="1:26" ht="59.25" customHeight="1" x14ac:dyDescent="0.2">
      <c r="A5" s="15"/>
      <c r="B5" s="42" t="s">
        <v>52</v>
      </c>
      <c r="C5" s="42"/>
      <c r="D5" s="42"/>
      <c r="E5" s="42"/>
      <c r="F5" s="42"/>
      <c r="G5" s="42"/>
      <c r="H5" s="42"/>
      <c r="I5" s="42"/>
      <c r="J5" s="42"/>
      <c r="K5" s="42"/>
      <c r="L5" s="42"/>
      <c r="M5" s="42"/>
      <c r="N5" s="42"/>
      <c r="O5" s="15"/>
      <c r="P5" s="15"/>
      <c r="Q5" s="15"/>
      <c r="R5" s="15"/>
      <c r="S5" s="15"/>
      <c r="T5" s="15"/>
      <c r="U5" s="15"/>
      <c r="V5" s="15"/>
      <c r="W5" s="15"/>
      <c r="X5" s="15"/>
      <c r="Y5" s="15"/>
      <c r="Z5" s="15"/>
    </row>
    <row r="6" spans="1:26" ht="22.5" customHeight="1" x14ac:dyDescent="0.2">
      <c r="A6" s="15"/>
      <c r="B6" s="43" t="s">
        <v>2</v>
      </c>
      <c r="C6" s="43"/>
      <c r="D6" s="43"/>
      <c r="E6" s="43"/>
      <c r="F6" s="43"/>
      <c r="G6" s="43"/>
      <c r="H6" s="43"/>
      <c r="I6" s="43"/>
      <c r="J6" s="43"/>
      <c r="K6" s="43"/>
      <c r="L6" s="43"/>
      <c r="M6" s="43"/>
      <c r="N6" s="43"/>
      <c r="O6" s="15"/>
      <c r="P6" s="15"/>
      <c r="Q6" s="15"/>
      <c r="R6" s="15"/>
      <c r="S6" s="15"/>
      <c r="T6" s="15"/>
      <c r="U6" s="15"/>
      <c r="V6" s="15"/>
      <c r="W6" s="15"/>
      <c r="X6" s="15"/>
      <c r="Y6" s="15"/>
      <c r="Z6" s="15"/>
    </row>
    <row r="7" spans="1:26" ht="22.5" customHeight="1" x14ac:dyDescent="0.2">
      <c r="A7" s="15"/>
      <c r="B7" s="43" t="s">
        <v>53</v>
      </c>
      <c r="C7" s="43"/>
      <c r="D7" s="43"/>
      <c r="E7" s="43"/>
      <c r="F7" s="43"/>
      <c r="G7" s="43"/>
      <c r="H7" s="43"/>
      <c r="I7" s="43"/>
      <c r="J7" s="43"/>
      <c r="K7" s="43"/>
      <c r="L7" s="43"/>
      <c r="M7" s="43"/>
      <c r="N7" s="43"/>
      <c r="O7" s="15"/>
      <c r="P7" s="15"/>
      <c r="Q7" s="15"/>
      <c r="R7" s="15"/>
      <c r="S7" s="15"/>
      <c r="T7" s="15"/>
      <c r="U7" s="15"/>
      <c r="V7" s="15"/>
      <c r="W7" s="15"/>
      <c r="X7" s="15"/>
      <c r="Y7" s="15"/>
      <c r="Z7" s="15"/>
    </row>
    <row r="8" spans="1:26" ht="33" customHeight="1" x14ac:dyDescent="0.2">
      <c r="A8" s="15"/>
      <c r="B8" s="43" t="s">
        <v>54</v>
      </c>
      <c r="C8" s="43"/>
      <c r="D8" s="43"/>
      <c r="E8" s="43"/>
      <c r="F8" s="43"/>
      <c r="G8" s="43"/>
      <c r="H8" s="43"/>
      <c r="I8" s="43"/>
      <c r="J8" s="43"/>
      <c r="K8" s="43"/>
      <c r="L8" s="43"/>
      <c r="M8" s="43"/>
      <c r="N8" s="43"/>
      <c r="O8" s="15"/>
      <c r="P8" s="15"/>
      <c r="Q8" s="15"/>
      <c r="R8" s="15"/>
      <c r="S8" s="15"/>
      <c r="T8" s="15"/>
      <c r="U8" s="15"/>
      <c r="V8" s="15"/>
      <c r="W8" s="15"/>
      <c r="X8" s="15"/>
      <c r="Y8" s="15"/>
      <c r="Z8" s="15"/>
    </row>
    <row r="9" spans="1:26" ht="51.75" customHeight="1" x14ac:dyDescent="0.2">
      <c r="A9" s="15"/>
      <c r="B9" s="44" t="s">
        <v>55</v>
      </c>
      <c r="C9" s="44"/>
      <c r="D9" s="44"/>
      <c r="E9" s="44"/>
      <c r="F9" s="44"/>
      <c r="G9" s="44"/>
      <c r="H9" s="20"/>
      <c r="I9" s="19" t="s">
        <v>7</v>
      </c>
      <c r="J9" s="9" t="s">
        <v>8</v>
      </c>
      <c r="K9" s="9"/>
      <c r="L9" s="9"/>
      <c r="M9" s="9"/>
      <c r="N9" s="9" t="s">
        <v>9</v>
      </c>
      <c r="O9" s="15"/>
      <c r="P9" s="15"/>
      <c r="Q9" s="15"/>
      <c r="R9" s="15"/>
      <c r="S9" s="15"/>
      <c r="T9" s="15"/>
      <c r="U9" s="15"/>
      <c r="V9" s="15"/>
      <c r="W9" s="15"/>
      <c r="X9" s="15"/>
      <c r="Y9" s="15"/>
      <c r="Z9" s="15"/>
    </row>
    <row r="10" spans="1:26" ht="50.25" customHeight="1" x14ac:dyDescent="0.2">
      <c r="A10" s="15"/>
      <c r="B10" s="44"/>
      <c r="C10" s="44"/>
      <c r="D10" s="44"/>
      <c r="E10" s="44"/>
      <c r="F10" s="44"/>
      <c r="G10" s="44"/>
      <c r="H10" s="21" t="b">
        <f>SUM(H11:H15)=I10</f>
        <v>1</v>
      </c>
      <c r="I10" s="22">
        <v>100</v>
      </c>
      <c r="J10" s="23" t="s">
        <v>56</v>
      </c>
      <c r="K10" s="23" t="s">
        <v>57</v>
      </c>
      <c r="L10" s="23" t="s">
        <v>13</v>
      </c>
      <c r="M10" s="23" t="s">
        <v>58</v>
      </c>
      <c r="N10" s="9"/>
      <c r="O10" s="15"/>
      <c r="P10" s="15"/>
      <c r="Q10" s="15"/>
      <c r="R10" s="15"/>
      <c r="S10" s="15"/>
      <c r="T10" s="15"/>
      <c r="U10" s="15"/>
      <c r="V10" s="15"/>
      <c r="W10" s="15"/>
      <c r="X10" s="15"/>
      <c r="Y10" s="15"/>
      <c r="Z10" s="15"/>
    </row>
    <row r="11" spans="1:26" ht="45.75" customHeight="1" x14ac:dyDescent="0.2">
      <c r="A11" s="15"/>
      <c r="B11" s="7" t="s">
        <v>59</v>
      </c>
      <c r="C11" s="7"/>
      <c r="D11" s="7"/>
      <c r="E11" s="7"/>
      <c r="F11" s="7"/>
      <c r="G11" s="7"/>
      <c r="H11" s="24">
        <f>$I$10/5</f>
        <v>20</v>
      </c>
      <c r="I11" s="24">
        <f>IF(COUNTA(J11:M11)&gt;1,"Marca Doble",IF(J11="X",2/2*H11,IF(K11="X",1/2*H11,IF(L11="X",0.5/2*H11,IF(M11="X",0/5*H11,)))))</f>
        <v>0</v>
      </c>
      <c r="J11" s="33"/>
      <c r="K11" s="33"/>
      <c r="L11" s="33"/>
      <c r="M11" s="33"/>
      <c r="N11" s="34"/>
      <c r="O11" s="28"/>
      <c r="P11" s="15"/>
      <c r="Q11" s="15"/>
      <c r="R11" s="15"/>
      <c r="S11" s="15"/>
      <c r="T11" s="15"/>
      <c r="U11" s="15"/>
      <c r="V11" s="15"/>
      <c r="W11" s="15"/>
      <c r="X11" s="15"/>
      <c r="Y11" s="15"/>
      <c r="Z11" s="15"/>
    </row>
    <row r="12" spans="1:26" ht="48" customHeight="1" x14ac:dyDescent="0.2">
      <c r="A12" s="15"/>
      <c r="B12" s="7" t="s">
        <v>60</v>
      </c>
      <c r="C12" s="7"/>
      <c r="D12" s="7"/>
      <c r="E12" s="7"/>
      <c r="F12" s="7"/>
      <c r="G12" s="7"/>
      <c r="H12" s="24">
        <f>$I$10/5</f>
        <v>20</v>
      </c>
      <c r="I12" s="24">
        <f>IF(COUNTA(J12:M12)&gt;1,"Marca Doble",IF(J12="X",2/2*H12,IF(K12="X",1/2*H12,IF(L12="X",0.5/2*H12,IF(M12="X",0/5*H12,)))))</f>
        <v>0</v>
      </c>
      <c r="J12" s="33"/>
      <c r="K12" s="33"/>
      <c r="L12" s="33"/>
      <c r="M12" s="33"/>
      <c r="N12" s="34"/>
      <c r="O12" s="28"/>
      <c r="P12" s="15"/>
      <c r="Q12" s="15"/>
      <c r="R12" s="15"/>
      <c r="S12" s="15"/>
      <c r="T12" s="15"/>
      <c r="U12" s="15"/>
      <c r="V12" s="15"/>
      <c r="W12" s="15"/>
      <c r="X12" s="15"/>
      <c r="Y12" s="15"/>
      <c r="Z12" s="15"/>
    </row>
    <row r="13" spans="1:26" ht="39" customHeight="1" x14ac:dyDescent="0.2">
      <c r="A13" s="15"/>
      <c r="B13" s="7" t="s">
        <v>61</v>
      </c>
      <c r="C13" s="7"/>
      <c r="D13" s="7"/>
      <c r="E13" s="7"/>
      <c r="F13" s="7"/>
      <c r="G13" s="7"/>
      <c r="H13" s="24">
        <f>$I$10/5</f>
        <v>20</v>
      </c>
      <c r="I13" s="24">
        <f>IF(COUNTA(J13:M13)&gt;1,"Marca Doble",IF(J13="X",2/2*H13,IF(K13="X",1/2*H13,IF(L13="X",0.5/2*H13,IF(M13="X",0/5*H13,)))))</f>
        <v>0</v>
      </c>
      <c r="J13" s="33"/>
      <c r="K13" s="33"/>
      <c r="L13" s="33"/>
      <c r="M13" s="33"/>
      <c r="N13" s="34"/>
      <c r="O13" s="28"/>
      <c r="P13" s="15"/>
      <c r="Q13" s="15"/>
      <c r="R13" s="15"/>
      <c r="S13" s="15"/>
      <c r="T13" s="15"/>
      <c r="U13" s="15"/>
      <c r="V13" s="15"/>
      <c r="W13" s="15"/>
      <c r="X13" s="15"/>
      <c r="Y13" s="15"/>
      <c r="Z13" s="15"/>
    </row>
    <row r="14" spans="1:26" ht="39" customHeight="1" x14ac:dyDescent="0.2">
      <c r="A14" s="15"/>
      <c r="B14" s="7" t="s">
        <v>62</v>
      </c>
      <c r="C14" s="7"/>
      <c r="D14" s="7"/>
      <c r="E14" s="7"/>
      <c r="F14" s="7"/>
      <c r="G14" s="7"/>
      <c r="H14" s="24">
        <f>$I$10/5</f>
        <v>20</v>
      </c>
      <c r="I14" s="24">
        <f>IF(COUNTA(J14:M14)&gt;1,"Marca Doble",IF(J14="X",2/2*H14,IF(K14="X",1/2*H14,IF(L14="X",0.5/2*H14,IF(M14="X",0/5*H14,)))))</f>
        <v>0</v>
      </c>
      <c r="J14" s="33"/>
      <c r="K14" s="33"/>
      <c r="L14" s="33"/>
      <c r="M14" s="33"/>
      <c r="N14" s="34"/>
      <c r="O14" s="28"/>
      <c r="P14" s="15"/>
      <c r="Q14" s="15"/>
      <c r="R14" s="15"/>
      <c r="S14" s="15"/>
      <c r="T14" s="15"/>
      <c r="U14" s="15"/>
      <c r="V14" s="15"/>
      <c r="W14" s="15"/>
      <c r="X14" s="15"/>
      <c r="Y14" s="15"/>
      <c r="Z14" s="15"/>
    </row>
    <row r="15" spans="1:26" ht="37.5" customHeight="1" x14ac:dyDescent="0.2">
      <c r="A15" s="15"/>
      <c r="B15" s="7" t="s">
        <v>63</v>
      </c>
      <c r="C15" s="7"/>
      <c r="D15" s="7"/>
      <c r="E15" s="7"/>
      <c r="F15" s="7"/>
      <c r="G15" s="7"/>
      <c r="H15" s="24">
        <f>$I$10/5</f>
        <v>20</v>
      </c>
      <c r="I15" s="24">
        <f>IF(COUNTA(J15:M15)&gt;1,"Marca Doble",IF(J15="X",2/2*H15,IF(K15="X",1/2*H15,IF(L15="X",0.5/2*H15,IF(M15="X",0/5*H15,)))))</f>
        <v>0</v>
      </c>
      <c r="J15" s="33"/>
      <c r="K15" s="33"/>
      <c r="L15" s="33"/>
      <c r="M15" s="33"/>
      <c r="N15" s="34"/>
      <c r="O15" s="28"/>
      <c r="P15" s="15"/>
      <c r="Q15" s="15"/>
      <c r="R15" s="15"/>
      <c r="S15" s="15"/>
      <c r="T15" s="15"/>
      <c r="U15" s="15"/>
      <c r="V15" s="15"/>
      <c r="W15" s="15"/>
      <c r="X15" s="15"/>
      <c r="Y15" s="15"/>
      <c r="Z15" s="15"/>
    </row>
    <row r="16" spans="1:26" ht="15" customHeight="1" x14ac:dyDescent="0.2">
      <c r="A16" s="15"/>
      <c r="B16" s="40" t="s">
        <v>64</v>
      </c>
      <c r="C16" s="40"/>
      <c r="D16" s="40"/>
      <c r="E16" s="40"/>
      <c r="F16" s="40"/>
      <c r="G16" s="40"/>
      <c r="H16" s="35">
        <f>SUM(H10:H15)</f>
        <v>100</v>
      </c>
      <c r="I16" s="36">
        <f>SUM(I11:I15)</f>
        <v>0</v>
      </c>
      <c r="J16" s="45" t="s">
        <v>65</v>
      </c>
      <c r="K16" s="45"/>
      <c r="L16" s="45"/>
      <c r="M16" s="45"/>
      <c r="N16" s="45"/>
      <c r="O16" s="15"/>
      <c r="P16" s="15"/>
      <c r="Q16" s="15"/>
      <c r="R16" s="15"/>
      <c r="S16" s="15"/>
      <c r="T16" s="15"/>
      <c r="U16" s="15"/>
      <c r="V16" s="15"/>
      <c r="W16" s="15"/>
      <c r="X16" s="15"/>
      <c r="Y16" s="15"/>
      <c r="Z16" s="15"/>
    </row>
    <row r="17" spans="1:26" ht="24" customHeight="1" x14ac:dyDescent="0.2">
      <c r="A17" s="15"/>
      <c r="B17" s="46" t="s">
        <v>66</v>
      </c>
      <c r="C17" s="46"/>
      <c r="D17" s="46"/>
      <c r="E17" s="46"/>
      <c r="F17" s="46"/>
      <c r="G17" s="46"/>
      <c r="H17" s="15"/>
      <c r="I17" s="36">
        <f>I16+' Evaluación proyecto'!I49</f>
        <v>0</v>
      </c>
      <c r="J17" s="45"/>
      <c r="K17" s="45"/>
      <c r="L17" s="45"/>
      <c r="M17" s="45"/>
      <c r="N17" s="45"/>
      <c r="O17" s="15"/>
      <c r="P17" s="15"/>
      <c r="Q17" s="15"/>
      <c r="R17" s="15"/>
      <c r="S17" s="15"/>
      <c r="T17" s="15"/>
      <c r="U17" s="15"/>
      <c r="V17" s="15"/>
      <c r="W17" s="15"/>
      <c r="X17" s="15"/>
      <c r="Y17" s="15"/>
      <c r="Z17" s="15"/>
    </row>
    <row r="18" spans="1:26" x14ac:dyDescent="0.2">
      <c r="A18" s="15"/>
      <c r="B18" s="15"/>
      <c r="C18" s="15"/>
      <c r="D18" s="15"/>
      <c r="E18" s="15"/>
      <c r="F18" s="15"/>
      <c r="G18" s="15"/>
      <c r="H18" s="15"/>
      <c r="I18" s="37"/>
      <c r="J18" s="15"/>
      <c r="K18" s="15"/>
      <c r="L18" s="15"/>
      <c r="M18" s="15"/>
      <c r="N18" s="15"/>
      <c r="O18" s="15"/>
      <c r="P18" s="15"/>
      <c r="Q18" s="15"/>
      <c r="R18" s="15"/>
      <c r="S18" s="15"/>
      <c r="T18" s="15"/>
      <c r="U18" s="15"/>
      <c r="V18" s="15"/>
      <c r="W18" s="15"/>
      <c r="X18" s="15"/>
      <c r="Y18" s="15"/>
      <c r="Z18" s="15"/>
    </row>
    <row r="19" spans="1:26"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5.75" customHeight="1" x14ac:dyDescent="0.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5.75" customHeight="1" x14ac:dyDescent="0.2">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5.75" customHeight="1"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5.75" customHeight="1"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5.75" customHeight="1" x14ac:dyDescent="0.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5.75" customHeight="1"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5.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5.75"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5.75" customHeight="1" x14ac:dyDescent="0.2">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5.75" customHeight="1" x14ac:dyDescent="0.2">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5.75" customHeight="1" x14ac:dyDescent="0.2">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customHeigh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5.75" customHeigh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5.75" customHeight="1" x14ac:dyDescent="0.2">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5.75" customHeight="1" x14ac:dyDescent="0.2">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5.75" customHeight="1" x14ac:dyDescent="0.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5.75" customHeight="1" x14ac:dyDescent="0.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5.75" customHeight="1" x14ac:dyDescent="0.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5.75" customHeight="1"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5.75"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5.75"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5.7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5.7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75" customHeight="1" x14ac:dyDescent="0.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5.75"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5.7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5.75"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5.7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5.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5.7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5.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5.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5.7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5.7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5.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5.7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5.7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5.7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9">
    <mergeCell ref="B16:G16"/>
    <mergeCell ref="J16:N16"/>
    <mergeCell ref="B17:G17"/>
    <mergeCell ref="J17:N17"/>
    <mergeCell ref="B11:G11"/>
    <mergeCell ref="B12:G12"/>
    <mergeCell ref="B13:G13"/>
    <mergeCell ref="B14:G14"/>
    <mergeCell ref="B15:G15"/>
    <mergeCell ref="B7:N7"/>
    <mergeCell ref="B8:N8"/>
    <mergeCell ref="B9:G10"/>
    <mergeCell ref="J9:M9"/>
    <mergeCell ref="N9:N10"/>
    <mergeCell ref="B2:N2"/>
    <mergeCell ref="B3:N3"/>
    <mergeCell ref="B4:N4"/>
    <mergeCell ref="B5:N5"/>
    <mergeCell ref="B6:N6"/>
  </mergeCells>
  <conditionalFormatting sqref="J11:J15">
    <cfRule type="containsText" dxfId="2" priority="2" operator="containsText" text="x">
      <formula>NOT(ISERROR(SEARCH("x",J11)))</formula>
    </cfRule>
  </conditionalFormatting>
  <conditionalFormatting sqref="K11:L15">
    <cfRule type="containsText" dxfId="1" priority="3" operator="containsText" text="x">
      <formula>NOT(ISERROR(SEARCH("x",K11)))</formula>
    </cfRule>
  </conditionalFormatting>
  <conditionalFormatting sqref="M11:M15">
    <cfRule type="containsText" dxfId="0" priority="4" operator="containsText" text="x">
      <formula>NOT(ISERROR(SEARCH("x",M11)))</formula>
    </cfRule>
  </conditionalFormatting>
  <pageMargins left="0.74791666666666701" right="0.74791666666666701" top="1.37777777777778" bottom="1.37777777777778"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1000"/>
  <sheetViews>
    <sheetView zoomScaleNormal="100" workbookViewId="0"/>
  </sheetViews>
  <sheetFormatPr baseColWidth="10" defaultColWidth="10.109375" defaultRowHeight="15" x14ac:dyDescent="0.2"/>
  <cols>
    <col min="1" max="26" width="10.554687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zoomScaleNormal="100" workbookViewId="0"/>
  </sheetViews>
  <sheetFormatPr baseColWidth="10" defaultColWidth="10.109375" defaultRowHeight="15" x14ac:dyDescent="0.2"/>
  <cols>
    <col min="1" max="26" width="8.88671875" customWidth="1"/>
  </cols>
  <sheetData>
    <row r="1" spans="1:1" x14ac:dyDescent="0.2">
      <c r="A1" s="38" t="s">
        <v>16</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121</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Evaluación proyecto</vt:lpstr>
      <vt:lpstr> Evaluación REDES</vt:lpstr>
      <vt:lpstr>Hoja1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UCR</dc:creator>
  <dc:description/>
  <cp:lastModifiedBy>EVELYN MC QUIDDY PADILLA</cp:lastModifiedBy>
  <cp:revision>8</cp:revision>
  <dcterms:created xsi:type="dcterms:W3CDTF">2019-10-09T14:07:44Z</dcterms:created>
  <dcterms:modified xsi:type="dcterms:W3CDTF">2024-11-29T20:49:12Z</dcterms:modified>
  <dc:language>es-CR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1033-9.1.0.4550</vt:lpwstr>
  </property>
</Properties>
</file>