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ald\Downloads\"/>
    </mc:Choice>
  </mc:AlternateContent>
  <xr:revisionPtr revIDLastSave="0" documentId="13_ncr:1_{4E451ED3-A482-4D88-913C-BAAB5334D90E}" xr6:coauthVersionLast="45" xr6:coauthVersionMax="45" xr10:uidLastSave="{00000000-0000-0000-0000-000000000000}"/>
  <bookViews>
    <workbookView xWindow="-120" yWindow="-120" windowWidth="20730" windowHeight="11160" tabRatio="838" xr2:uid="{00000000-000D-0000-FFFF-FFFF00000000}"/>
  </bookViews>
  <sheets>
    <sheet name="CUADRO DISTRIBUCION FDI COLONES" sheetId="1" r:id="rId1"/>
    <sheet name="CUADRO DISTRIBUCION FDI DOLARES" sheetId="2" r:id="rId2"/>
    <sheet name="Partidas" sheetId="3" state="hidden" r:id="rId3"/>
  </sheets>
  <definedNames>
    <definedName name="_xlnm.Print_Area" localSheetId="0">'CUADRO DISTRIBUCION FDI COLONES'!$B$5:$K$27,'CUADRO DISTRIBUCION FDI COLONES'!$M$5:$Q$15</definedName>
    <definedName name="_xlnm.Print_Area" localSheetId="1">'CUADRO DISTRIBUCION FDI DOLARES'!$B$5:$K$27,'CUADRO DISTRIBUCION FDI DOLARES'!$M$5:$Q$15</definedName>
    <definedName name="Bienes_Duraderos">Partidas!$A$33:$A$39</definedName>
    <definedName name="Materiales_y_Suministros">Partidas!$A$23:$A$32</definedName>
    <definedName name="Servicios">Partidas!$A$6:$A$22</definedName>
    <definedName name="Transferencias_Corrientes">Partidas!$A$40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3" i="2" l="1"/>
  <c r="E23" i="2"/>
  <c r="J22" i="2"/>
  <c r="F22" i="2"/>
  <c r="J21" i="2"/>
  <c r="F21" i="2"/>
  <c r="J20" i="2"/>
  <c r="F20" i="2"/>
  <c r="J19" i="2"/>
  <c r="F19" i="2"/>
  <c r="J18" i="2"/>
  <c r="F18" i="2"/>
  <c r="Q15" i="2"/>
  <c r="P15" i="2" s="1"/>
  <c r="O14" i="2"/>
  <c r="O13" i="2"/>
  <c r="O12" i="2"/>
  <c r="H12" i="2"/>
  <c r="O11" i="2"/>
  <c r="H11" i="2"/>
  <c r="H24" i="2" s="1"/>
  <c r="P10" i="2"/>
  <c r="O10" i="2"/>
  <c r="P9" i="2"/>
  <c r="O9" i="2"/>
  <c r="O8" i="2"/>
  <c r="I26" i="1"/>
  <c r="H23" i="1"/>
  <c r="E23" i="1"/>
  <c r="J22" i="1"/>
  <c r="I22" i="1"/>
  <c r="F22" i="1"/>
  <c r="J21" i="1"/>
  <c r="I21" i="1"/>
  <c r="F21" i="1"/>
  <c r="J20" i="1"/>
  <c r="I20" i="1"/>
  <c r="F20" i="1"/>
  <c r="J19" i="1"/>
  <c r="I19" i="1"/>
  <c r="F19" i="1"/>
  <c r="J18" i="1"/>
  <c r="J23" i="1" s="1"/>
  <c r="I18" i="1"/>
  <c r="F18" i="1"/>
  <c r="F23" i="1" s="1"/>
  <c r="Q15" i="1"/>
  <c r="P15" i="1" s="1"/>
  <c r="O14" i="1"/>
  <c r="O13" i="1"/>
  <c r="O12" i="1"/>
  <c r="H12" i="1"/>
  <c r="H25" i="1" s="1"/>
  <c r="J25" i="1" s="1"/>
  <c r="O11" i="1"/>
  <c r="H11" i="1"/>
  <c r="H24" i="1" s="1"/>
  <c r="O10" i="1"/>
  <c r="O9" i="1"/>
  <c r="O8" i="1"/>
  <c r="P12" i="2" l="1"/>
  <c r="F23" i="2"/>
  <c r="I23" i="1"/>
  <c r="H13" i="2"/>
  <c r="J23" i="2"/>
  <c r="J24" i="2"/>
  <c r="J24" i="1"/>
  <c r="J26" i="1" s="1"/>
  <c r="H26" i="1"/>
  <c r="P9" i="1"/>
  <c r="P12" i="1"/>
  <c r="H13" i="1"/>
  <c r="P13" i="2"/>
  <c r="P11" i="2"/>
  <c r="P14" i="2"/>
  <c r="P8" i="2"/>
  <c r="H25" i="2"/>
  <c r="J25" i="2" s="1"/>
  <c r="P10" i="1"/>
  <c r="P13" i="1"/>
  <c r="P11" i="1"/>
  <c r="P14" i="1"/>
  <c r="P8" i="1"/>
  <c r="J26" i="2" l="1"/>
  <c r="H26" i="2"/>
  <c r="I20" i="2" l="1"/>
  <c r="I18" i="2"/>
  <c r="I22" i="2"/>
  <c r="I21" i="2"/>
  <c r="I19" i="2"/>
  <c r="I23" i="2" l="1"/>
  <c r="I26" i="2" s="1"/>
</calcChain>
</file>

<file path=xl/sharedStrings.xml><?xml version="1.0" encoding="utf-8"?>
<sst xmlns="http://schemas.openxmlformats.org/spreadsheetml/2006/main" count="162" uniqueCount="118">
  <si>
    <t>Distribución en Colones (¢)</t>
  </si>
  <si>
    <t>Cuadro a incorporar en el oficio que remite la VAS al Consejo de Rectoria para respaldar la solicitud de exoneración total o parcial del Fondo de Desarrollo Institucional, FDI.</t>
  </si>
  <si>
    <t>Ref.: Oficios R-316-2016 y VAS-34-2016</t>
  </si>
  <si>
    <r>
      <rPr>
        <b/>
        <sz val="20"/>
        <rFont val="Arial"/>
        <family val="2"/>
        <charset val="1"/>
      </rPr>
      <t xml:space="preserve">Para efectos de utilización de esta tabla, los montos a sustituir son los que se visualizan de color </t>
    </r>
    <r>
      <rPr>
        <b/>
        <sz val="28"/>
        <color rgb="FF0000FF"/>
        <rFont val="Arial"/>
        <family val="2"/>
        <charset val="1"/>
      </rPr>
      <t>azul</t>
    </r>
    <r>
      <rPr>
        <b/>
        <sz val="20"/>
        <rFont val="Arial"/>
        <family val="2"/>
        <charset val="1"/>
      </rPr>
      <t>.</t>
    </r>
  </si>
  <si>
    <t>Cuadro de distribución de ingresos y egresos para la exoneración del FDI</t>
  </si>
  <si>
    <t>Plan de inversión del Fondo de Desarrollo Institucional (15%)</t>
  </si>
  <si>
    <t>Distribución ingresos</t>
  </si>
  <si>
    <t>Distribución por partida</t>
  </si>
  <si>
    <t>Partida operativa</t>
  </si>
  <si>
    <t>Partida específica</t>
  </si>
  <si>
    <t># de Partida</t>
  </si>
  <si>
    <t>Porcentaje</t>
  </si>
  <si>
    <t>Monto</t>
  </si>
  <si>
    <t>Saldo año anterior:</t>
  </si>
  <si>
    <t>Recursos nuevos:</t>
  </si>
  <si>
    <t>(a)</t>
  </si>
  <si>
    <t>(b)</t>
  </si>
  <si>
    <r>
      <rPr>
        <b/>
        <sz val="10"/>
        <color rgb="FF009900"/>
        <rFont val="Arial"/>
        <family val="2"/>
        <charset val="1"/>
      </rPr>
      <t>1</t>
    </r>
    <r>
      <rPr>
        <sz val="10"/>
        <rFont val="Arial"/>
        <family val="2"/>
        <charset val="1"/>
      </rPr>
      <t>-Costo Administrativo</t>
    </r>
  </si>
  <si>
    <r>
      <rPr>
        <b/>
        <sz val="10"/>
        <color rgb="FF009900"/>
        <rFont val="Arial"/>
        <family val="2"/>
        <charset val="1"/>
      </rPr>
      <t>2</t>
    </r>
    <r>
      <rPr>
        <sz val="10"/>
        <rFont val="Arial"/>
        <family val="2"/>
        <charset val="1"/>
      </rPr>
      <t>-Fondo de Desarrollo Institucional</t>
    </r>
  </si>
  <si>
    <t>(c)</t>
  </si>
  <si>
    <r>
      <rPr>
        <sz val="10"/>
        <color rgb="FF009900"/>
        <rFont val="Arial"/>
        <family val="2"/>
        <charset val="1"/>
      </rPr>
      <t>3</t>
    </r>
    <r>
      <rPr>
        <sz val="10"/>
        <rFont val="Arial"/>
        <family val="2"/>
        <charset val="1"/>
      </rPr>
      <t>-Monto a distribuir entre las partidas operativas.</t>
    </r>
  </si>
  <si>
    <t>Distribución egresos</t>
  </si>
  <si>
    <t>TOTAL 15% FDI</t>
  </si>
  <si>
    <t>Descripción de partidas operativas</t>
  </si>
  <si>
    <t>Saldo Año anterior</t>
  </si>
  <si>
    <t xml:space="preserve">Porc. (%) </t>
  </si>
  <si>
    <t>Recursos nuevos</t>
  </si>
  <si>
    <t>Total disponible para ejecución del proyecto</t>
  </si>
  <si>
    <t>Remuneraciones</t>
  </si>
  <si>
    <t>Servicios</t>
  </si>
  <si>
    <t>Materiales y Suministros</t>
  </si>
  <si>
    <t>Bienes duraderos</t>
  </si>
  <si>
    <t>Transferencias Corrientes</t>
  </si>
  <si>
    <t>Presupuesto egresos</t>
  </si>
  <si>
    <t>Costo Administrativo</t>
  </si>
  <si>
    <t xml:space="preserve">Fondo de Desarrollo Institucional (FDI) </t>
  </si>
  <si>
    <r>
      <rPr>
        <sz val="12"/>
        <rFont val="Arial"/>
        <family val="2"/>
        <charset val="1"/>
      </rPr>
      <t xml:space="preserve">Debe indicarse la justificación del monto a exonerar en el oficio a remitir a la VAS.
(a) Es igual al disponible de caja del año anterior. Debe coincidir, de lo contrario se resalta en </t>
    </r>
    <r>
      <rPr>
        <b/>
        <sz val="12"/>
        <color rgb="FFCE181E"/>
        <rFont val="Arial"/>
        <family val="2"/>
        <charset val="1"/>
      </rPr>
      <t>ROJO</t>
    </r>
    <r>
      <rPr>
        <sz val="12"/>
        <rFont val="Arial"/>
        <family val="2"/>
        <charset val="1"/>
      </rPr>
      <t xml:space="preserve">.
(b) Corresponde a los ingresos del período (Recursos nuevos). Debe coincidir, de lo contrario se resalta en </t>
    </r>
    <r>
      <rPr>
        <b/>
        <sz val="12"/>
        <color rgb="FFCE181E"/>
        <rFont val="Arial"/>
        <family val="2"/>
        <charset val="1"/>
      </rPr>
      <t>ROJO</t>
    </r>
    <r>
      <rPr>
        <sz val="12"/>
        <rFont val="Arial"/>
        <family val="2"/>
        <charset val="1"/>
      </rPr>
      <t xml:space="preserve">.
(c) Monto total a distribuir una vez aplicada la deducción del FDI y CA.
</t>
    </r>
    <r>
      <rPr>
        <b/>
        <sz val="14"/>
        <rFont val="Arial"/>
        <family val="2"/>
        <charset val="1"/>
      </rPr>
      <t>Finalmente el área a seleccionar para la elaboración del oficio es la del recuadro en negro.</t>
    </r>
  </si>
  <si>
    <t>Distribución en Dólares ($)</t>
  </si>
  <si>
    <t>TOTAL FDI</t>
  </si>
  <si>
    <t>Subpartida</t>
  </si>
  <si>
    <t># Partida</t>
  </si>
  <si>
    <t xml:space="preserve">Sueldos para cargos fijos </t>
  </si>
  <si>
    <t>0-01-01-00</t>
  </si>
  <si>
    <t xml:space="preserve">Jornales </t>
  </si>
  <si>
    <t>0-01-02-00</t>
  </si>
  <si>
    <t xml:space="preserve">Servicios especiales </t>
  </si>
  <si>
    <t>0-01-03-00</t>
  </si>
  <si>
    <t xml:space="preserve">Publicidad y propaganda </t>
  </si>
  <si>
    <t xml:space="preserve">Impresión, encuadernación y otros </t>
  </si>
  <si>
    <t xml:space="preserve">Otros servicios de gestión y apoyo </t>
  </si>
  <si>
    <t xml:space="preserve">Viáticos dentro del país </t>
  </si>
  <si>
    <t xml:space="preserve">Viáticos en el exterior </t>
  </si>
  <si>
    <t xml:space="preserve">Seguros </t>
  </si>
  <si>
    <r>
      <t xml:space="preserve">Nota: se debe distribuir la totalidad del 15% del FDI. En caso de que no se distribuya en su totalidad, aparecerá una alerta en </t>
    </r>
    <r>
      <rPr>
        <b/>
        <sz val="10"/>
        <color rgb="FFFF0000"/>
        <rFont val="Arial"/>
        <family val="2"/>
      </rPr>
      <t>ROJO</t>
    </r>
    <r>
      <rPr>
        <sz val="10"/>
        <rFont val="Arial"/>
        <family val="2"/>
        <charset val="1"/>
      </rPr>
      <t>.</t>
    </r>
  </si>
  <si>
    <t>Kilometraje</t>
  </si>
  <si>
    <t>Alquileres</t>
  </si>
  <si>
    <t xml:space="preserve"> 11-01-02</t>
  </si>
  <si>
    <t xml:space="preserve"> 11-01-99</t>
  </si>
  <si>
    <t>Servicios Públicos</t>
  </si>
  <si>
    <t xml:space="preserve"> 11-02-99</t>
  </si>
  <si>
    <t xml:space="preserve"> 11-03-02</t>
  </si>
  <si>
    <t xml:space="preserve"> 11-03-05</t>
  </si>
  <si>
    <t xml:space="preserve"> 11-03-03</t>
  </si>
  <si>
    <t xml:space="preserve">Servicios Aduaneros </t>
  </si>
  <si>
    <t>Servicios de Apoyo</t>
  </si>
  <si>
    <t xml:space="preserve"> 11-04-05</t>
  </si>
  <si>
    <t>Servicios Profesionales y Técnicos</t>
  </si>
  <si>
    <t xml:space="preserve"> 11-04-06</t>
  </si>
  <si>
    <t xml:space="preserve"> 11-04-99</t>
  </si>
  <si>
    <t>Transporte dentro y fuera del país</t>
  </si>
  <si>
    <t xml:space="preserve"> 11-05-01</t>
  </si>
  <si>
    <t xml:space="preserve"> 11-05-02</t>
  </si>
  <si>
    <t xml:space="preserve"> 11-05-03</t>
  </si>
  <si>
    <t xml:space="preserve"> 11-06-01</t>
  </si>
  <si>
    <t>Gastos de capacitación y protocolo</t>
  </si>
  <si>
    <t xml:space="preserve"> 11-07-01</t>
  </si>
  <si>
    <t>Mantenimiento y reparación de equipos</t>
  </si>
  <si>
    <t xml:space="preserve"> 11-08-99</t>
  </si>
  <si>
    <t>Impuestos</t>
  </si>
  <si>
    <t xml:space="preserve"> 11-09-99</t>
  </si>
  <si>
    <t>Comisiones y otros cargos</t>
  </si>
  <si>
    <t xml:space="preserve"> 11-99-99</t>
  </si>
  <si>
    <t>Combustibles y lubricantes</t>
  </si>
  <si>
    <t xml:space="preserve"> 12-01-01</t>
  </si>
  <si>
    <t>Productos pecuarios y otras especies</t>
  </si>
  <si>
    <t xml:space="preserve"> 12-02-01</t>
  </si>
  <si>
    <t>Alimentos y Bebidas</t>
  </si>
  <si>
    <t xml:space="preserve"> 12-02-03</t>
  </si>
  <si>
    <t>Alimentos para animales</t>
  </si>
  <si>
    <t xml:space="preserve"> 12-02-04</t>
  </si>
  <si>
    <t>Otros materiales y productos de uso en la construcción</t>
  </si>
  <si>
    <t xml:space="preserve"> 12-03-99</t>
  </si>
  <si>
    <t>Herramientas e instrumentos</t>
  </si>
  <si>
    <t xml:space="preserve"> 12-04-01</t>
  </si>
  <si>
    <t>Útiles y materiales de oficina</t>
  </si>
  <si>
    <t xml:space="preserve"> 12-99-01</t>
  </si>
  <si>
    <t>Útiles y materiales médicos, hospitalarios y de investigación</t>
  </si>
  <si>
    <t xml:space="preserve"> 12-99-02</t>
  </si>
  <si>
    <t>Insumos para la venta</t>
  </si>
  <si>
    <t xml:space="preserve"> 12-99-10</t>
  </si>
  <si>
    <t>Otros útiles, materiales y suministros</t>
  </si>
  <si>
    <t xml:space="preserve"> 12-99-99</t>
  </si>
  <si>
    <t>Equipo y mobiliario de oficina</t>
  </si>
  <si>
    <t xml:space="preserve"> 15-01-04</t>
  </si>
  <si>
    <t>Equipo y programas de cómputo</t>
  </si>
  <si>
    <t xml:space="preserve"> 15-01-05</t>
  </si>
  <si>
    <t>Equipo y mobiliario sanitario, de laboratorio e investigación</t>
  </si>
  <si>
    <t xml:space="preserve"> 15-01-06</t>
  </si>
  <si>
    <t>Equipo y mobiliario educacional, deportivo y recreativo</t>
  </si>
  <si>
    <t xml:space="preserve"> 15-01-07</t>
  </si>
  <si>
    <t>Maquinaria y equipo diverso</t>
  </si>
  <si>
    <t xml:space="preserve"> 15-01-99</t>
  </si>
  <si>
    <t>Terreno y edificaciones</t>
  </si>
  <si>
    <t xml:space="preserve"> 15-03-01</t>
  </si>
  <si>
    <t>Intereses sobre otras obligaciones</t>
  </si>
  <si>
    <t xml:space="preserve"> 13-03-99</t>
  </si>
  <si>
    <t>Apoyos financieros a terceras personas</t>
  </si>
  <si>
    <t xml:space="preserve"> 16-02-02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</si>
</sst>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\ %"/>
    <numFmt numFmtId="165" formatCode="[$₡-140A]\ #,##0.00;[Red]\-[$₡-140A]\ #,##0.00"/>
    <numFmt numFmtId="166" formatCode="[$₡]\ #,##0.00;[Red]\-[$₡]\ #,##0.00"/>
    <numFmt numFmtId="167" formatCode="&quot;BOOL&quot;yy&quot;AN&quot;"/>
    <numFmt numFmtId="168" formatCode="0.0%"/>
    <numFmt numFmtId="169" formatCode="0\ %"/>
    <numFmt numFmtId="170" formatCode="[$$-409]#,##0.00;[Red]\-[$$-409]#,##0.00"/>
    <numFmt numFmtId="171" formatCode="_-[$$-409]* #,##0.00_ ;_-[$$-409]* \-#,##0.00\ ;_-[$$-409]* &quot;-&quot;??_ ;_-@_ "/>
  </numFmts>
  <fonts count="53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22"/>
      <color rgb="FF127622"/>
      <name val="Arial"/>
      <family val="2"/>
      <charset val="1"/>
    </font>
    <font>
      <b/>
      <sz val="18"/>
      <name val="Arial"/>
      <family val="2"/>
      <charset val="1"/>
    </font>
    <font>
      <b/>
      <sz val="14"/>
      <name val="Arial"/>
      <family val="2"/>
      <charset val="1"/>
    </font>
    <font>
      <b/>
      <sz val="20"/>
      <name val="Arial"/>
      <family val="2"/>
      <charset val="1"/>
    </font>
    <font>
      <b/>
      <sz val="28"/>
      <color rgb="FF0000FF"/>
      <name val="Arial"/>
      <family val="2"/>
      <charset val="1"/>
    </font>
    <font>
      <b/>
      <sz val="22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24"/>
      <color rgb="FF006600"/>
      <name val="Arial"/>
      <family val="2"/>
      <charset val="1"/>
    </font>
    <font>
      <b/>
      <sz val="14"/>
      <color rgb="FF224B12"/>
      <name val="Arial"/>
      <family val="2"/>
      <charset val="1"/>
    </font>
    <font>
      <b/>
      <sz val="22"/>
      <color rgb="FF3333FF"/>
      <name val="Arial"/>
      <family val="2"/>
      <charset val="1"/>
    </font>
    <font>
      <b/>
      <sz val="14"/>
      <color rgb="FFC9211E"/>
      <name val="Arial"/>
      <family val="2"/>
      <charset val="1"/>
    </font>
    <font>
      <sz val="14"/>
      <name val="Arial"/>
      <family val="2"/>
      <charset val="1"/>
    </font>
    <font>
      <sz val="12"/>
      <name val="Arial"/>
      <family val="2"/>
      <charset val="1"/>
    </font>
    <font>
      <b/>
      <sz val="10"/>
      <color rgb="FF0099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22"/>
      <color rgb="FF3333FF"/>
      <name val="Arial"/>
      <charset val="1"/>
    </font>
    <font>
      <b/>
      <sz val="14"/>
      <color rgb="FFB47804"/>
      <name val="Arial"/>
      <family val="2"/>
      <charset val="1"/>
    </font>
    <font>
      <sz val="10"/>
      <color rgb="FF009900"/>
      <name val="Arial"/>
      <family val="2"/>
      <charset val="1"/>
    </font>
    <font>
      <b/>
      <sz val="15"/>
      <name val="Arial"/>
      <family val="2"/>
      <charset val="1"/>
    </font>
    <font>
      <b/>
      <sz val="13"/>
      <name val="Arial"/>
      <family val="2"/>
      <charset val="1"/>
    </font>
    <font>
      <b/>
      <sz val="14"/>
      <name val="Times New Roman"/>
      <family val="1"/>
      <charset val="1"/>
    </font>
    <font>
      <sz val="13"/>
      <name val="Times New Roman"/>
      <family val="1"/>
      <charset val="1"/>
    </font>
    <font>
      <b/>
      <sz val="12"/>
      <color rgb="FF3333FF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20"/>
      <name val="Times New Roman"/>
      <family val="1"/>
      <charset val="1"/>
    </font>
    <font>
      <b/>
      <sz val="15"/>
      <color rgb="FF000000"/>
      <name val="Arial"/>
      <family val="2"/>
      <charset val="1"/>
    </font>
    <font>
      <sz val="13"/>
      <name val="Arial"/>
      <family val="2"/>
      <charset val="1"/>
    </font>
    <font>
      <b/>
      <i/>
      <sz val="13"/>
      <name val="Arial"/>
      <family val="2"/>
      <charset val="1"/>
    </font>
    <font>
      <b/>
      <sz val="26"/>
      <name val="Times New Roman"/>
      <family val="1"/>
      <charset val="1"/>
    </font>
    <font>
      <b/>
      <sz val="18"/>
      <color rgb="FF000000"/>
      <name val="Arial"/>
      <family val="2"/>
      <charset val="1"/>
    </font>
    <font>
      <b/>
      <sz val="12"/>
      <color rgb="FFCE181E"/>
      <name val="Arial"/>
      <family val="2"/>
      <charset val="1"/>
    </font>
    <font>
      <sz val="8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CE181E"/>
      <name val="Arial"/>
      <family val="2"/>
      <charset val="1"/>
    </font>
    <font>
      <sz val="10"/>
      <color rgb="FFCE181E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Times New Roman;Times New Roman"/>
      <family val="1"/>
      <charset val="1"/>
    </font>
    <font>
      <sz val="10"/>
      <name val="Arial"/>
      <family val="2"/>
      <charset val="1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B2B2B2"/>
        <bgColor rgb="FF969696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51" fillId="0" borderId="0" applyBorder="0" applyProtection="0"/>
    <xf numFmtId="0" fontId="51" fillId="0" borderId="0" applyBorder="0" applyProtection="0"/>
    <xf numFmtId="0" fontId="3" fillId="0" borderId="0" applyBorder="0" applyProtection="0"/>
  </cellStyleXfs>
  <cellXfs count="120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1" fillId="9" borderId="0" xfId="0" applyNumberFormat="1" applyFont="1" applyFill="1" applyAlignment="1" applyProtection="1">
      <alignment vertical="center"/>
    </xf>
    <xf numFmtId="0" fontId="0" fillId="9" borderId="0" xfId="0" applyFill="1" applyAlignment="1" applyProtection="1">
      <alignment vertical="center"/>
    </xf>
    <xf numFmtId="164" fontId="0" fillId="9" borderId="0" xfId="0" applyNumberFormat="1" applyFill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vertical="center"/>
    </xf>
    <xf numFmtId="0" fontId="19" fillId="10" borderId="3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center" vertical="center"/>
    </xf>
    <xf numFmtId="165" fontId="13" fillId="0" borderId="0" xfId="0" applyNumberFormat="1" applyFont="1" applyBorder="1" applyAlignment="1" applyProtection="1">
      <alignment horizontal="right"/>
    </xf>
    <xf numFmtId="165" fontId="13" fillId="0" borderId="0" xfId="0" applyNumberFormat="1" applyFont="1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164" fontId="0" fillId="0" borderId="3" xfId="0" applyNumberFormat="1" applyBorder="1" applyAlignment="1" applyProtection="1">
      <alignment horizontal="center" vertical="center"/>
    </xf>
    <xf numFmtId="166" fontId="0" fillId="0" borderId="3" xfId="0" applyNumberFormat="1" applyBorder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165" fontId="13" fillId="0" borderId="0" xfId="0" applyNumberFormat="1" applyFont="1" applyBorder="1" applyAlignment="1" applyProtection="1">
      <alignment vertical="center"/>
    </xf>
    <xf numFmtId="0" fontId="21" fillId="0" borderId="4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166" fontId="23" fillId="0" borderId="3" xfId="0" applyNumberFormat="1" applyFont="1" applyBorder="1" applyAlignment="1" applyProtection="1">
      <alignment horizontal="right" vertical="center"/>
      <protection locked="0"/>
    </xf>
    <xf numFmtId="165" fontId="23" fillId="0" borderId="0" xfId="0" applyNumberFormat="1" applyFont="1" applyBorder="1" applyAlignment="1" applyProtection="1">
      <alignment horizontal="center" vertical="center"/>
    </xf>
    <xf numFmtId="165" fontId="24" fillId="0" borderId="0" xfId="0" applyNumberFormat="1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horizontal="right" vertical="center"/>
    </xf>
    <xf numFmtId="9" fontId="26" fillId="0" borderId="0" xfId="0" applyNumberFormat="1" applyFont="1" applyBorder="1" applyAlignment="1" applyProtection="1">
      <alignment horizontal="center" vertical="center"/>
    </xf>
    <xf numFmtId="165" fontId="27" fillId="0" borderId="0" xfId="0" applyNumberFormat="1" applyFont="1" applyBorder="1" applyAlignment="1" applyProtection="1">
      <alignment horizontal="justify" vertical="center"/>
    </xf>
    <xf numFmtId="167" fontId="28" fillId="0" borderId="0" xfId="0" applyNumberFormat="1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166" fontId="17" fillId="0" borderId="6" xfId="0" applyNumberFormat="1" applyFont="1" applyBorder="1" applyAlignment="1" applyProtection="1">
      <alignment horizontal="right" vertical="center"/>
    </xf>
    <xf numFmtId="165" fontId="31" fillId="0" borderId="0" xfId="0" applyNumberFormat="1" applyFont="1" applyBorder="1" applyAlignment="1" applyProtection="1">
      <alignment horizontal="justify" vertical="center"/>
    </xf>
    <xf numFmtId="0" fontId="0" fillId="0" borderId="0" xfId="0" applyBorder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64" fontId="33" fillId="10" borderId="3" xfId="0" applyNumberFormat="1" applyFont="1" applyFill="1" applyBorder="1" applyAlignment="1" applyProtection="1">
      <alignment horizontal="center" vertical="center"/>
    </xf>
    <xf numFmtId="166" fontId="14" fillId="10" borderId="3" xfId="0" applyNumberFormat="1" applyFont="1" applyFill="1" applyBorder="1" applyAlignment="1" applyProtection="1">
      <alignment horizontal="center" vertical="center"/>
    </xf>
    <xf numFmtId="0" fontId="34" fillId="10" borderId="3" xfId="0" applyFont="1" applyFill="1" applyBorder="1" applyAlignment="1" applyProtection="1">
      <alignment horizontal="center" vertical="center" wrapText="1"/>
    </xf>
    <xf numFmtId="164" fontId="34" fillId="10" borderId="3" xfId="0" applyNumberFormat="1" applyFont="1" applyFill="1" applyBorder="1" applyAlignment="1" applyProtection="1">
      <alignment horizontal="center" vertical="center" wrapText="1"/>
    </xf>
    <xf numFmtId="164" fontId="14" fillId="10" borderId="3" xfId="0" applyNumberFormat="1" applyFont="1" applyFill="1" applyBorder="1" applyAlignment="1" applyProtection="1">
      <alignment horizontal="center" vertical="center" wrapText="1"/>
    </xf>
    <xf numFmtId="165" fontId="34" fillId="10" borderId="3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/>
    </xf>
    <xf numFmtId="0" fontId="35" fillId="0" borderId="3" xfId="0" applyFont="1" applyBorder="1" applyAlignment="1" applyProtection="1">
      <alignment horizontal="left" vertical="center" wrapText="1"/>
    </xf>
    <xf numFmtId="166" fontId="36" fillId="0" borderId="7" xfId="0" applyNumberFormat="1" applyFont="1" applyBorder="1" applyAlignment="1" applyProtection="1">
      <alignment horizontal="right" vertical="center"/>
    </xf>
    <xf numFmtId="166" fontId="36" fillId="0" borderId="8" xfId="0" applyNumberFormat="1" applyFont="1" applyBorder="1" applyAlignment="1" applyProtection="1">
      <alignment horizontal="right" vertical="center"/>
      <protection locked="0"/>
    </xf>
    <xf numFmtId="168" fontId="20" fillId="0" borderId="3" xfId="0" applyNumberFormat="1" applyFont="1" applyBorder="1" applyAlignment="1" applyProtection="1">
      <alignment horizontal="center" vertical="center"/>
    </xf>
    <xf numFmtId="0" fontId="0" fillId="0" borderId="0" xfId="0" applyProtection="1"/>
    <xf numFmtId="166" fontId="36" fillId="0" borderId="3" xfId="0" applyNumberFormat="1" applyFont="1" applyBorder="1" applyAlignment="1" applyProtection="1">
      <alignment horizontal="right" vertical="center"/>
      <protection locked="0"/>
    </xf>
    <xf numFmtId="169" fontId="20" fillId="0" borderId="3" xfId="0" applyNumberFormat="1" applyFont="1" applyBorder="1" applyAlignment="1" applyProtection="1">
      <alignment horizontal="center" vertical="center"/>
    </xf>
    <xf numFmtId="166" fontId="37" fillId="0" borderId="3" xfId="0" applyNumberFormat="1" applyFont="1" applyBorder="1" applyAlignment="1" applyProtection="1">
      <alignment horizontal="right" vertical="center"/>
    </xf>
    <xf numFmtId="0" fontId="0" fillId="0" borderId="7" xfId="0" applyBorder="1" applyProtection="1"/>
    <xf numFmtId="0" fontId="0" fillId="0" borderId="0" xfId="0" applyBorder="1" applyProtection="1"/>
    <xf numFmtId="166" fontId="36" fillId="0" borderId="0" xfId="0" applyNumberFormat="1" applyFont="1" applyBorder="1" applyAlignment="1" applyProtection="1">
      <alignment horizontal="right" vertical="center"/>
      <protection locked="0"/>
    </xf>
    <xf numFmtId="0" fontId="38" fillId="10" borderId="3" xfId="0" applyFont="1" applyFill="1" applyBorder="1" applyAlignment="1" applyProtection="1">
      <alignment horizontal="left" vertical="center" wrapText="1"/>
    </xf>
    <xf numFmtId="0" fontId="22" fillId="10" borderId="9" xfId="0" applyFont="1" applyFill="1" applyBorder="1" applyAlignment="1" applyProtection="1">
      <alignment horizontal="center" vertical="center" wrapText="1"/>
    </xf>
    <xf numFmtId="166" fontId="32" fillId="10" borderId="10" xfId="0" applyNumberFormat="1" applyFont="1" applyFill="1" applyBorder="1" applyAlignment="1" applyProtection="1">
      <alignment horizontal="right" vertical="center"/>
    </xf>
    <xf numFmtId="9" fontId="33" fillId="10" borderId="3" xfId="0" applyNumberFormat="1" applyFont="1" applyFill="1" applyBorder="1" applyAlignment="1" applyProtection="1">
      <alignment horizontal="center" vertical="center"/>
    </xf>
    <xf numFmtId="9" fontId="30" fillId="0" borderId="0" xfId="0" applyNumberFormat="1" applyFont="1" applyBorder="1" applyAlignment="1" applyProtection="1">
      <alignment horizontal="center" vertical="center"/>
    </xf>
    <xf numFmtId="166" fontId="39" fillId="10" borderId="3" xfId="0" applyNumberFormat="1" applyFont="1" applyFill="1" applyBorder="1" applyAlignment="1" applyProtection="1">
      <alignment horizontal="right" vertical="center"/>
    </xf>
    <xf numFmtId="166" fontId="32" fillId="10" borderId="3" xfId="0" applyNumberFormat="1" applyFont="1" applyFill="1" applyBorder="1" applyAlignment="1" applyProtection="1">
      <alignment horizontal="right" vertical="center"/>
    </xf>
    <xf numFmtId="0" fontId="40" fillId="0" borderId="0" xfId="0" applyFont="1" applyBorder="1" applyAlignment="1" applyProtection="1">
      <alignment horizontal="left" vertical="center"/>
    </xf>
    <xf numFmtId="165" fontId="37" fillId="0" borderId="0" xfId="0" applyNumberFormat="1" applyFont="1" applyBorder="1" applyAlignment="1" applyProtection="1">
      <alignment horizontal="left" vertical="center"/>
    </xf>
    <xf numFmtId="164" fontId="33" fillId="0" borderId="0" xfId="0" applyNumberFormat="1" applyFont="1" applyBorder="1" applyAlignment="1" applyProtection="1">
      <alignment horizontal="left" vertical="center"/>
    </xf>
    <xf numFmtId="0" fontId="41" fillId="0" borderId="0" xfId="0" applyFont="1" applyBorder="1" applyAlignment="1" applyProtection="1">
      <alignment horizontal="right" vertical="center"/>
    </xf>
    <xf numFmtId="9" fontId="33" fillId="0" borderId="3" xfId="0" applyNumberFormat="1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165" fontId="43" fillId="0" borderId="0" xfId="0" applyNumberFormat="1" applyFont="1" applyBorder="1" applyAlignment="1" applyProtection="1">
      <alignment horizontal="center" vertical="center"/>
    </xf>
    <xf numFmtId="164" fontId="43" fillId="0" borderId="0" xfId="0" applyNumberFormat="1" applyFont="1" applyBorder="1" applyAlignment="1" applyProtection="1">
      <alignment horizontal="center" vertical="center"/>
    </xf>
    <xf numFmtId="164" fontId="24" fillId="0" borderId="0" xfId="0" applyNumberFormat="1" applyFont="1" applyBorder="1" applyAlignment="1" applyProtection="1">
      <alignment horizontal="center" vertical="center"/>
    </xf>
    <xf numFmtId="166" fontId="43" fillId="10" borderId="3" xfId="0" applyNumberFormat="1" applyFont="1" applyFill="1" applyBorder="1" applyAlignment="1" applyProtection="1">
      <alignment horizontal="right"/>
    </xf>
    <xf numFmtId="9" fontId="33" fillId="10" borderId="3" xfId="0" applyNumberFormat="1" applyFont="1" applyFill="1" applyBorder="1" applyAlignment="1" applyProtection="1">
      <alignment horizontal="center"/>
    </xf>
    <xf numFmtId="0" fontId="21" fillId="0" borderId="11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vertical="center"/>
    </xf>
    <xf numFmtId="170" fontId="23" fillId="0" borderId="3" xfId="0" applyNumberFormat="1" applyFont="1" applyBorder="1" applyAlignment="1" applyProtection="1">
      <alignment horizontal="right" vertical="center"/>
      <protection locked="0"/>
    </xf>
    <xf numFmtId="170" fontId="25" fillId="0" borderId="0" xfId="0" applyNumberFormat="1" applyFont="1" applyBorder="1" applyAlignment="1" applyProtection="1">
      <alignment horizontal="right" vertical="center"/>
    </xf>
    <xf numFmtId="170" fontId="17" fillId="0" borderId="6" xfId="0" applyNumberFormat="1" applyFont="1" applyBorder="1" applyAlignment="1" applyProtection="1">
      <alignment horizontal="right" vertical="center"/>
    </xf>
    <xf numFmtId="170" fontId="36" fillId="0" borderId="8" xfId="0" applyNumberFormat="1" applyFont="1" applyBorder="1" applyAlignment="1" applyProtection="1">
      <alignment horizontal="right" vertical="center"/>
      <protection locked="0"/>
    </xf>
    <xf numFmtId="170" fontId="36" fillId="0" borderId="3" xfId="0" applyNumberFormat="1" applyFont="1" applyBorder="1" applyAlignment="1" applyProtection="1">
      <alignment horizontal="right" vertical="center"/>
      <protection locked="0"/>
    </xf>
    <xf numFmtId="170" fontId="37" fillId="0" borderId="3" xfId="0" applyNumberFormat="1" applyFont="1" applyBorder="1" applyAlignment="1" applyProtection="1">
      <alignment horizontal="right" vertical="center"/>
    </xf>
    <xf numFmtId="170" fontId="36" fillId="0" borderId="0" xfId="0" applyNumberFormat="1" applyFont="1" applyBorder="1" applyAlignment="1" applyProtection="1">
      <alignment horizontal="right" vertical="center"/>
      <protection locked="0"/>
    </xf>
    <xf numFmtId="170" fontId="32" fillId="10" borderId="10" xfId="0" applyNumberFormat="1" applyFont="1" applyFill="1" applyBorder="1" applyAlignment="1" applyProtection="1">
      <alignment horizontal="right" vertical="center"/>
    </xf>
    <xf numFmtId="170" fontId="39" fillId="10" borderId="3" xfId="0" applyNumberFormat="1" applyFont="1" applyFill="1" applyBorder="1" applyAlignment="1" applyProtection="1">
      <alignment horizontal="right" vertical="center"/>
    </xf>
    <xf numFmtId="170" fontId="32" fillId="10" borderId="3" xfId="0" applyNumberFormat="1" applyFont="1" applyFill="1" applyBorder="1" applyAlignment="1" applyProtection="1">
      <alignment horizontal="right" vertical="center"/>
    </xf>
    <xf numFmtId="170" fontId="43" fillId="10" borderId="3" xfId="0" applyNumberFormat="1" applyFont="1" applyFill="1" applyBorder="1" applyAlignment="1" applyProtection="1">
      <alignment horizontal="right"/>
    </xf>
    <xf numFmtId="171" fontId="0" fillId="0" borderId="3" xfId="0" applyNumberFormat="1" applyBorder="1" applyAlignment="1" applyProtection="1">
      <alignment horizontal="center" vertical="center"/>
      <protection locked="0"/>
    </xf>
    <xf numFmtId="171" fontId="14" fillId="10" borderId="3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3" fillId="9" borderId="0" xfId="0" applyFont="1" applyFill="1" applyBorder="1" applyAlignment="1" applyProtection="1">
      <alignment horizontal="center" vertical="center" wrapText="1"/>
    </xf>
    <xf numFmtId="0" fontId="14" fillId="9" borderId="0" xfId="0" applyFont="1" applyFill="1" applyBorder="1" applyAlignment="1" applyProtection="1">
      <alignment horizontal="center" vertical="center" wrapText="1"/>
    </xf>
    <xf numFmtId="0" fontId="15" fillId="9" borderId="0" xfId="0" applyFont="1" applyFill="1" applyBorder="1" applyAlignment="1" applyProtection="1">
      <alignment horizontal="center" vertical="center" wrapText="1"/>
    </xf>
    <xf numFmtId="0" fontId="15" fillId="9" borderId="2" xfId="0" applyFont="1" applyFill="1" applyBorder="1" applyAlignment="1" applyProtection="1">
      <alignment horizontal="center" vertical="center"/>
    </xf>
    <xf numFmtId="0" fontId="32" fillId="10" borderId="3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4" fillId="10" borderId="3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 applyProtection="1">
      <alignment horizontal="center" vertical="center"/>
    </xf>
    <xf numFmtId="165" fontId="23" fillId="0" borderId="0" xfId="0" applyNumberFormat="1" applyFont="1" applyBorder="1" applyAlignment="1" applyProtection="1">
      <alignment horizontal="center" vertical="center"/>
    </xf>
    <xf numFmtId="165" fontId="29" fillId="0" borderId="0" xfId="0" applyNumberFormat="1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42" fillId="0" borderId="12" xfId="0" applyFont="1" applyBorder="1" applyAlignment="1" applyProtection="1">
      <alignment horizontal="center" vertical="center" wrapText="1"/>
    </xf>
    <xf numFmtId="0" fontId="26" fillId="9" borderId="0" xfId="0" applyFont="1" applyFill="1" applyBorder="1" applyAlignment="1" applyProtection="1">
      <alignment horizontal="left" vertical="center" wrapText="1"/>
    </xf>
    <xf numFmtId="0" fontId="46" fillId="0" borderId="0" xfId="0" applyFont="1" applyProtection="1"/>
    <xf numFmtId="0" fontId="47" fillId="0" borderId="0" xfId="0" applyFont="1" applyProtection="1"/>
    <xf numFmtId="0" fontId="48" fillId="0" borderId="0" xfId="0" applyFont="1" applyProtection="1"/>
    <xf numFmtId="0" fontId="49" fillId="0" borderId="0" xfId="0" applyFont="1" applyProtection="1"/>
    <xf numFmtId="49" fontId="49" fillId="0" borderId="0" xfId="0" applyNumberFormat="1" applyFont="1" applyProtection="1"/>
    <xf numFmtId="0" fontId="49" fillId="0" borderId="0" xfId="0" applyNumberFormat="1" applyFont="1" applyProtection="1"/>
    <xf numFmtId="14" fontId="49" fillId="0" borderId="0" xfId="0" applyNumberFormat="1" applyFont="1" applyProtection="1"/>
    <xf numFmtId="0" fontId="50" fillId="0" borderId="0" xfId="0" applyFont="1" applyProtection="1"/>
    <xf numFmtId="0" fontId="45" fillId="0" borderId="0" xfId="0" applyFont="1" applyProtection="1"/>
  </cellXfs>
  <cellStyles count="17">
    <cellStyle name="Accent 1 14" xfId="1" xr:uid="{00000000-0005-0000-0000-000006000000}"/>
    <cellStyle name="Accent 13" xfId="2" xr:uid="{00000000-0005-0000-0000-000007000000}"/>
    <cellStyle name="Accent 2 15" xfId="3" xr:uid="{00000000-0005-0000-0000-000008000000}"/>
    <cellStyle name="Accent 3 16" xfId="4" xr:uid="{00000000-0005-0000-0000-000009000000}"/>
    <cellStyle name="Bad 10" xfId="5" xr:uid="{00000000-0005-0000-0000-00000A000000}"/>
    <cellStyle name="Error 12" xfId="6" xr:uid="{00000000-0005-0000-0000-00000B000000}"/>
    <cellStyle name="Footnote 5" xfId="7" xr:uid="{00000000-0005-0000-0000-00000C000000}"/>
    <cellStyle name="Good 8" xfId="8" xr:uid="{00000000-0005-0000-0000-00000D000000}"/>
    <cellStyle name="Heading 1 1" xfId="9" xr:uid="{00000000-0005-0000-0000-00000E000000}"/>
    <cellStyle name="Heading 2 2" xfId="10" xr:uid="{00000000-0005-0000-0000-00000F000000}"/>
    <cellStyle name="Hyperlink 6" xfId="11" xr:uid="{00000000-0005-0000-0000-000010000000}"/>
    <cellStyle name="Neutral 9" xfId="12" xr:uid="{00000000-0005-0000-0000-000011000000}"/>
    <cellStyle name="Normal" xfId="0" builtinId="0"/>
    <cellStyle name="Note 4" xfId="13" xr:uid="{00000000-0005-0000-0000-000012000000}"/>
    <cellStyle name="Status 7" xfId="14" xr:uid="{00000000-0005-0000-0000-000013000000}"/>
    <cellStyle name="Text 3" xfId="15" xr:uid="{00000000-0005-0000-0000-000014000000}"/>
    <cellStyle name="Warning 11" xfId="16" xr:uid="{00000000-0005-0000-0000-000015000000}"/>
  </cellStyles>
  <dxfs count="8">
    <dxf>
      <font>
        <u/>
      </font>
      <fill>
        <patternFill>
          <bgColor rgb="FFFF0000"/>
        </patternFill>
      </fill>
    </dxf>
    <dxf>
      <font>
        <b/>
        <i val="0"/>
        <sz val="10"/>
        <color rgb="FFFFFFFF"/>
      </font>
      <fill>
        <patternFill>
          <bgColor rgb="FFCC0000"/>
        </patternFill>
      </fill>
    </dxf>
    <dxf>
      <font>
        <b/>
        <i val="0"/>
        <sz val="10"/>
        <color rgb="FFFFFFFF"/>
      </font>
      <fill>
        <patternFill>
          <bgColor rgb="FFCC0000"/>
        </patternFill>
      </fill>
    </dxf>
    <dxf>
      <font>
        <b/>
        <i val="0"/>
        <sz val="10"/>
        <color rgb="FFFFFFFF"/>
      </font>
      <fill>
        <patternFill>
          <bgColor rgb="FFCC0000"/>
        </patternFill>
      </fill>
    </dxf>
    <dxf>
      <font>
        <b/>
        <i val="0"/>
        <sz val="10"/>
        <color rgb="FFFFFFFF"/>
      </font>
      <fill>
        <patternFill>
          <bgColor rgb="FFCC0000"/>
        </patternFill>
      </fill>
    </dxf>
    <dxf>
      <font>
        <u/>
      </font>
      <fill>
        <patternFill>
          <bgColor rgb="FFFF0000"/>
        </patternFill>
      </fill>
    </dxf>
    <dxf>
      <font>
        <b/>
        <i val="0"/>
        <sz val="10"/>
        <color rgb="FFFFFFFF"/>
      </font>
      <fill>
        <patternFill>
          <bgColor rgb="FFCC0000"/>
        </patternFill>
      </fill>
    </dxf>
    <dxf>
      <font>
        <b/>
        <i val="0"/>
        <sz val="10"/>
        <color rgb="FFFFFFFF"/>
      </font>
      <fill>
        <patternFill>
          <bgColor rgb="FFCC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127622"/>
      <rgbColor rgb="FF000080"/>
      <rgbColor rgb="FF996600"/>
      <rgbColor rgb="FF800080"/>
      <rgbColor rgb="FF008080"/>
      <rgbColor rgb="FFB2B2B2"/>
      <rgbColor rgb="FF808080"/>
      <rgbColor rgb="FF9999FF"/>
      <rgbColor rgb="FFCE181E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B47804"/>
      <rgbColor rgb="FF666699"/>
      <rgbColor rgb="FF969696"/>
      <rgbColor rgb="FF003366"/>
      <rgbColor rgb="FF009900"/>
      <rgbColor rgb="FF006600"/>
      <rgbColor rgb="FF224B12"/>
      <rgbColor rgb="FFC9211E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691920</xdr:colOff>
      <xdr:row>0</xdr:row>
      <xdr:rowOff>138600</xdr:rowOff>
    </xdr:from>
    <xdr:to>
      <xdr:col>16</xdr:col>
      <xdr:colOff>482760</xdr:colOff>
      <xdr:row>3</xdr:row>
      <xdr:rowOff>532440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954320" y="138600"/>
          <a:ext cx="6604560" cy="1725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671760</xdr:colOff>
      <xdr:row>0</xdr:row>
      <xdr:rowOff>142920</xdr:rowOff>
    </xdr:from>
    <xdr:to>
      <xdr:col>16</xdr:col>
      <xdr:colOff>480240</xdr:colOff>
      <xdr:row>3</xdr:row>
      <xdr:rowOff>535320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472000" y="142920"/>
          <a:ext cx="6604920" cy="1723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28"/>
  <sheetViews>
    <sheetView showGridLines="0" tabSelected="1" view="pageBreakPreview" zoomScale="55" zoomScaleNormal="55" zoomScaleSheetLayoutView="55" zoomScalePageLayoutView="50" workbookViewId="0">
      <selection activeCell="E10" sqref="E10"/>
    </sheetView>
  </sheetViews>
  <sheetFormatPr baseColWidth="10" defaultColWidth="9.140625" defaultRowHeight="12.75"/>
  <cols>
    <col min="1" max="1" width="5.140625" style="1" customWidth="1"/>
    <col min="2" max="2" width="3" style="1" customWidth="1"/>
    <col min="3" max="3" width="21.85546875" style="1" customWidth="1"/>
    <col min="4" max="4" width="11.42578125" style="1"/>
    <col min="5" max="5" width="38.140625" style="1" customWidth="1"/>
    <col min="6" max="6" width="10.140625" style="1" customWidth="1"/>
    <col min="7" max="7" width="11.42578125" style="1"/>
    <col min="8" max="8" width="38.140625" style="1" customWidth="1"/>
    <col min="9" max="9" width="10.140625" style="1" customWidth="1"/>
    <col min="10" max="10" width="30.42578125" style="1" customWidth="1"/>
    <col min="11" max="11" width="3" style="1" customWidth="1"/>
    <col min="12" max="12" width="5.140625" style="1" customWidth="1"/>
    <col min="13" max="13" width="25.5703125" style="1" customWidth="1"/>
    <col min="14" max="14" width="40.85546875" style="1" customWidth="1"/>
    <col min="15" max="15" width="17.85546875" style="1" customWidth="1"/>
    <col min="16" max="16" width="12.42578125" style="1" customWidth="1"/>
    <col min="17" max="17" width="28" style="1" customWidth="1"/>
    <col min="18" max="258" width="11.42578125" style="1"/>
    <col min="259" max="1025" width="11.42578125"/>
  </cols>
  <sheetData>
    <row r="1" spans="2:18" ht="28.9" customHeight="1">
      <c r="B1" s="2"/>
      <c r="C1" s="94" t="s">
        <v>0</v>
      </c>
      <c r="D1" s="94"/>
      <c r="E1" s="94"/>
      <c r="F1" s="94"/>
      <c r="G1" s="94"/>
      <c r="H1" s="94"/>
      <c r="I1" s="94"/>
      <c r="J1" s="94"/>
      <c r="K1" s="3"/>
    </row>
    <row r="2" spans="2:18" ht="56.65" customHeight="1">
      <c r="B2" s="4"/>
      <c r="C2" s="95" t="s">
        <v>1</v>
      </c>
      <c r="D2" s="95"/>
      <c r="E2" s="95"/>
      <c r="F2" s="95"/>
      <c r="G2" s="95"/>
      <c r="H2" s="95"/>
      <c r="I2" s="95"/>
      <c r="J2" s="95"/>
      <c r="K2" s="3"/>
    </row>
    <row r="3" spans="2:18" ht="19.350000000000001" customHeight="1">
      <c r="B3" s="4"/>
      <c r="C3" s="96" t="s">
        <v>2</v>
      </c>
      <c r="D3" s="96"/>
      <c r="E3" s="96"/>
      <c r="F3" s="96"/>
      <c r="G3" s="96"/>
      <c r="H3" s="96"/>
      <c r="I3" s="96"/>
      <c r="J3" s="96"/>
      <c r="K3" s="5"/>
    </row>
    <row r="4" spans="2:18" ht="57" customHeight="1">
      <c r="B4" s="4"/>
      <c r="C4" s="97" t="s">
        <v>3</v>
      </c>
      <c r="D4" s="97"/>
      <c r="E4" s="97"/>
      <c r="F4" s="97"/>
      <c r="G4" s="97"/>
      <c r="H4" s="97"/>
      <c r="I4" s="97"/>
      <c r="J4" s="97"/>
      <c r="K4" s="5"/>
    </row>
    <row r="5" spans="2:18" ht="57" customHeight="1">
      <c r="B5" s="98" t="s">
        <v>4</v>
      </c>
      <c r="C5" s="98"/>
      <c r="D5" s="98"/>
      <c r="E5" s="98"/>
      <c r="F5" s="98"/>
      <c r="G5" s="98"/>
      <c r="H5" s="98"/>
      <c r="I5" s="98"/>
      <c r="J5" s="98"/>
      <c r="K5" s="98"/>
      <c r="M5" s="103" t="s">
        <v>5</v>
      </c>
      <c r="N5" s="103"/>
      <c r="O5" s="103"/>
      <c r="P5" s="103"/>
      <c r="Q5" s="103"/>
    </row>
    <row r="6" spans="2:18" ht="27.75">
      <c r="B6" s="104" t="s">
        <v>6</v>
      </c>
      <c r="C6" s="104"/>
      <c r="D6" s="104"/>
      <c r="E6" s="104"/>
      <c r="F6" s="104"/>
      <c r="G6" s="104"/>
      <c r="H6" s="104"/>
      <c r="I6" s="104"/>
      <c r="J6" s="104"/>
      <c r="K6" s="104"/>
      <c r="M6" s="105" t="s">
        <v>7</v>
      </c>
      <c r="N6" s="105"/>
      <c r="O6" s="105"/>
      <c r="P6" s="105"/>
      <c r="Q6" s="105"/>
    </row>
    <row r="7" spans="2:18" ht="17.100000000000001" customHeight="1">
      <c r="B7" s="6"/>
      <c r="C7" s="7"/>
      <c r="D7" s="7"/>
      <c r="E7" s="7"/>
      <c r="F7" s="7"/>
      <c r="G7" s="7"/>
      <c r="H7" s="7"/>
      <c r="I7" s="7"/>
      <c r="J7" s="7"/>
      <c r="K7" s="8"/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2:18" ht="23.25">
      <c r="B8" s="6"/>
      <c r="C8" s="10"/>
      <c r="D8" s="11"/>
      <c r="E8" s="12" t="s">
        <v>13</v>
      </c>
      <c r="F8" s="13"/>
      <c r="G8" s="11"/>
      <c r="H8" s="14" t="s">
        <v>14</v>
      </c>
      <c r="I8" s="15"/>
      <c r="J8" s="16"/>
      <c r="K8" s="8"/>
      <c r="M8" s="17"/>
      <c r="N8" s="17"/>
      <c r="O8" s="18" t="e">
        <f>VLOOKUP($N8,Partidas!$A$3:$B$102,2,0)</f>
        <v>#N/A</v>
      </c>
      <c r="P8" s="19" t="e">
        <f t="shared" ref="P8:P14" si="0">Q8/$Q$15</f>
        <v>#DIV/0!</v>
      </c>
      <c r="Q8" s="20">
        <v>0</v>
      </c>
      <c r="R8" s="21"/>
    </row>
    <row r="9" spans="2:18" ht="23.25">
      <c r="B9" s="6"/>
      <c r="C9" s="22"/>
      <c r="D9" s="11"/>
      <c r="E9" s="13"/>
      <c r="F9" s="23"/>
      <c r="G9" s="11"/>
      <c r="H9" s="15"/>
      <c r="I9" s="24"/>
      <c r="J9" s="16"/>
      <c r="K9" s="8"/>
      <c r="M9" s="17"/>
      <c r="N9" s="17"/>
      <c r="O9" s="18" t="e">
        <f>VLOOKUP($N9,Partidas!$A$3:$B$102,2,0)</f>
        <v>#N/A</v>
      </c>
      <c r="P9" s="19" t="e">
        <f t="shared" si="0"/>
        <v>#DIV/0!</v>
      </c>
      <c r="Q9" s="20">
        <v>0</v>
      </c>
    </row>
    <row r="10" spans="2:18" ht="30">
      <c r="B10" s="25"/>
      <c r="C10" s="22"/>
      <c r="D10" s="26" t="s">
        <v>15</v>
      </c>
      <c r="E10" s="27">
        <v>0</v>
      </c>
      <c r="F10" s="28"/>
      <c r="G10" s="29" t="s">
        <v>16</v>
      </c>
      <c r="H10" s="27">
        <v>0</v>
      </c>
      <c r="I10" s="28"/>
      <c r="J10" s="16"/>
      <c r="K10" s="8"/>
      <c r="M10" s="17"/>
      <c r="N10" s="17"/>
      <c r="O10" s="18" t="e">
        <f>VLOOKUP($N10,Partidas!$A$3:$B$102,2,0)</f>
        <v>#N/A</v>
      </c>
      <c r="P10" s="19" t="e">
        <f t="shared" si="0"/>
        <v>#DIV/0!</v>
      </c>
      <c r="Q10" s="20">
        <v>0</v>
      </c>
    </row>
    <row r="11" spans="2:18" ht="27.75">
      <c r="B11" s="6"/>
      <c r="C11" s="22"/>
      <c r="D11" s="11"/>
      <c r="E11" s="106"/>
      <c r="F11" s="106"/>
      <c r="G11" s="30"/>
      <c r="H11" s="31">
        <f>$H$10*I11</f>
        <v>0</v>
      </c>
      <c r="I11" s="32">
        <v>0.05</v>
      </c>
      <c r="J11" s="33" t="s">
        <v>17</v>
      </c>
      <c r="K11" s="8"/>
      <c r="M11" s="17"/>
      <c r="N11" s="17"/>
      <c r="O11" s="18" t="e">
        <f>VLOOKUP($N11,Partidas!$A$3:$B$102,2,0)</f>
        <v>#N/A</v>
      </c>
      <c r="P11" s="19" t="e">
        <f t="shared" si="0"/>
        <v>#DIV/0!</v>
      </c>
      <c r="Q11" s="20">
        <v>0</v>
      </c>
    </row>
    <row r="12" spans="2:18" ht="27.75">
      <c r="B12" s="6"/>
      <c r="C12" s="22"/>
      <c r="D12" s="34"/>
      <c r="E12" s="107"/>
      <c r="F12" s="107"/>
      <c r="G12" s="30"/>
      <c r="H12" s="31">
        <f>$H$10*I12</f>
        <v>0</v>
      </c>
      <c r="I12" s="32">
        <v>0.15</v>
      </c>
      <c r="J12" s="33" t="s">
        <v>18</v>
      </c>
      <c r="K12" s="8"/>
      <c r="M12" s="17"/>
      <c r="N12" s="17"/>
      <c r="O12" s="18" t="e">
        <f>VLOOKUP($N12,Partidas!$A$3:$B$102,2,0)</f>
        <v>#N/A</v>
      </c>
      <c r="P12" s="19" t="e">
        <f t="shared" si="0"/>
        <v>#DIV/0!</v>
      </c>
      <c r="Q12" s="20">
        <v>0</v>
      </c>
    </row>
    <row r="13" spans="2:18" ht="27.75">
      <c r="B13" s="6"/>
      <c r="C13" s="22"/>
      <c r="D13" s="11"/>
      <c r="E13" s="106"/>
      <c r="F13" s="106"/>
      <c r="G13" s="35" t="s">
        <v>19</v>
      </c>
      <c r="H13" s="36">
        <f>H10-(H11+H12)</f>
        <v>0</v>
      </c>
      <c r="J13" s="37" t="s">
        <v>20</v>
      </c>
      <c r="K13" s="8"/>
      <c r="M13" s="17"/>
      <c r="N13" s="17"/>
      <c r="O13" s="18" t="e">
        <f>VLOOKUP($N13,Partidas!$A$3:$B$102,2,0)</f>
        <v>#N/A</v>
      </c>
      <c r="P13" s="19" t="e">
        <f t="shared" si="0"/>
        <v>#DIV/0!</v>
      </c>
      <c r="Q13" s="20">
        <v>0</v>
      </c>
    </row>
    <row r="14" spans="2:18" ht="28.35" customHeight="1">
      <c r="B14" s="6"/>
      <c r="C14" s="38"/>
      <c r="D14" s="30"/>
      <c r="G14" s="30"/>
      <c r="H14" s="39"/>
      <c r="I14" s="39"/>
      <c r="J14" s="16"/>
      <c r="K14" s="8"/>
      <c r="M14" s="17"/>
      <c r="N14" s="17"/>
      <c r="O14" s="18" t="e">
        <f>VLOOKUP($N14,Partidas!$A$3:$B$102,2,0)</f>
        <v>#N/A</v>
      </c>
      <c r="P14" s="19" t="e">
        <f t="shared" si="0"/>
        <v>#DIV/0!</v>
      </c>
      <c r="Q14" s="20">
        <v>0</v>
      </c>
    </row>
    <row r="15" spans="2:18" ht="27.75">
      <c r="B15" s="104" t="s">
        <v>21</v>
      </c>
      <c r="C15" s="104"/>
      <c r="D15" s="104"/>
      <c r="E15" s="104"/>
      <c r="F15" s="104"/>
      <c r="G15" s="104"/>
      <c r="H15" s="104"/>
      <c r="I15" s="104"/>
      <c r="J15" s="104"/>
      <c r="K15" s="104"/>
      <c r="M15" s="99" t="s">
        <v>22</v>
      </c>
      <c r="N15" s="99"/>
      <c r="O15" s="99"/>
      <c r="P15" s="40" t="e">
        <f>Q15/H10</f>
        <v>#DIV/0!</v>
      </c>
      <c r="Q15" s="41">
        <f>SUM(Q8:Q14)</f>
        <v>0</v>
      </c>
    </row>
    <row r="16" spans="2:18" s="1" customFormat="1" ht="17.100000000000001" customHeight="1">
      <c r="B16" s="6"/>
      <c r="C16" s="7"/>
      <c r="D16" s="7"/>
      <c r="E16" s="7"/>
      <c r="F16" s="7"/>
      <c r="G16" s="7"/>
      <c r="H16" s="7"/>
      <c r="I16" s="7"/>
      <c r="J16" s="7"/>
      <c r="K16" s="8"/>
      <c r="M16" s="100" t="s">
        <v>53</v>
      </c>
      <c r="N16" s="100"/>
      <c r="O16" s="100"/>
      <c r="P16" s="100"/>
      <c r="Q16" s="100"/>
    </row>
    <row r="17" spans="2:17" ht="50.45" customHeight="1">
      <c r="B17" s="6"/>
      <c r="C17" s="42" t="s">
        <v>23</v>
      </c>
      <c r="D17" s="102" t="s">
        <v>24</v>
      </c>
      <c r="E17" s="102"/>
      <c r="F17" s="43" t="s">
        <v>25</v>
      </c>
      <c r="G17"/>
      <c r="H17" s="44" t="s">
        <v>26</v>
      </c>
      <c r="I17" s="43" t="s">
        <v>25</v>
      </c>
      <c r="J17" s="45" t="s">
        <v>27</v>
      </c>
      <c r="K17" s="46"/>
      <c r="M17" s="101"/>
      <c r="N17" s="101"/>
      <c r="O17" s="101"/>
      <c r="P17" s="101"/>
      <c r="Q17" s="101"/>
    </row>
    <row r="18" spans="2:17" ht="32.65" customHeight="1">
      <c r="B18" s="108"/>
      <c r="C18" s="47" t="s">
        <v>28</v>
      </c>
      <c r="D18" s="48"/>
      <c r="E18" s="49">
        <v>0</v>
      </c>
      <c r="F18" s="50">
        <f>IF($E$18=0,0,$E$18/$E$10)</f>
        <v>0</v>
      </c>
      <c r="G18" s="51"/>
      <c r="H18" s="52">
        <v>0</v>
      </c>
      <c r="I18" s="53">
        <f>IF($H$23=0,0,$H18/$H$26)</f>
        <v>0</v>
      </c>
      <c r="J18" s="54">
        <f>SUM(E18,H18)</f>
        <v>0</v>
      </c>
      <c r="K18" s="46"/>
    </row>
    <row r="19" spans="2:17" ht="32.65" customHeight="1">
      <c r="B19" s="108"/>
      <c r="C19" s="47" t="s">
        <v>29</v>
      </c>
      <c r="D19" s="55"/>
      <c r="E19" s="49">
        <v>0</v>
      </c>
      <c r="F19" s="50">
        <f>IF($E$18=0,0,$E19/$E$10)</f>
        <v>0</v>
      </c>
      <c r="G19" s="51"/>
      <c r="H19" s="52">
        <v>0</v>
      </c>
      <c r="I19" s="53">
        <f>IF($H$23=0,0,$H19/$H$26)</f>
        <v>0</v>
      </c>
      <c r="J19" s="54">
        <f>SUM(E19,H19)</f>
        <v>0</v>
      </c>
      <c r="K19" s="46"/>
    </row>
    <row r="20" spans="2:17" ht="32.65" customHeight="1">
      <c r="B20" s="108"/>
      <c r="C20" s="47" t="s">
        <v>30</v>
      </c>
      <c r="D20" s="55"/>
      <c r="E20" s="49">
        <v>0</v>
      </c>
      <c r="F20" s="50">
        <f>IF($E$18=0,0,$E20/$E$10)</f>
        <v>0</v>
      </c>
      <c r="G20" s="51"/>
      <c r="H20" s="52">
        <v>0</v>
      </c>
      <c r="I20" s="53">
        <f>IF($H$23=0,0,$H20/$H$26)</f>
        <v>0</v>
      </c>
      <c r="J20" s="54">
        <f>SUM(E20,H20)</f>
        <v>0</v>
      </c>
      <c r="K20" s="46"/>
    </row>
    <row r="21" spans="2:17" ht="32.65" customHeight="1">
      <c r="B21" s="108"/>
      <c r="C21" s="47" t="s">
        <v>31</v>
      </c>
      <c r="D21" s="55"/>
      <c r="E21" s="49">
        <v>0</v>
      </c>
      <c r="F21" s="50">
        <f>IF($E$18=0,0,$E21/$E$10)</f>
        <v>0</v>
      </c>
      <c r="G21" s="51"/>
      <c r="H21" s="52">
        <v>0</v>
      </c>
      <c r="I21" s="53">
        <f>IF($H$23=0,0,$H21/$H$26)</f>
        <v>0</v>
      </c>
      <c r="J21" s="54">
        <f>SUM(E21,H21)</f>
        <v>0</v>
      </c>
      <c r="K21" s="46"/>
    </row>
    <row r="22" spans="2:17" ht="32.65" customHeight="1">
      <c r="B22" s="108"/>
      <c r="C22" s="47" t="s">
        <v>32</v>
      </c>
      <c r="D22" s="56"/>
      <c r="E22" s="57">
        <v>0</v>
      </c>
      <c r="F22" s="50">
        <f>IF($E$18=0,0,$E22/$E$10)</f>
        <v>0</v>
      </c>
      <c r="G22" s="51"/>
      <c r="H22" s="52">
        <v>0</v>
      </c>
      <c r="I22" s="53">
        <f>IF($H$23=0,0,$H22/$H$26)</f>
        <v>0</v>
      </c>
      <c r="J22" s="54">
        <f>SUM(E22,H22)</f>
        <v>0</v>
      </c>
      <c r="K22" s="46"/>
    </row>
    <row r="23" spans="2:17" ht="51">
      <c r="B23" s="25"/>
      <c r="C23" s="58" t="s">
        <v>33</v>
      </c>
      <c r="D23" s="59" t="s">
        <v>15</v>
      </c>
      <c r="E23" s="60">
        <f>SUM(E18:E22)</f>
        <v>0</v>
      </c>
      <c r="F23" s="61">
        <f>SUM(F18:F22)</f>
        <v>0</v>
      </c>
      <c r="G23" s="62" t="s">
        <v>19</v>
      </c>
      <c r="H23" s="63">
        <f>SUM(H18:H22)</f>
        <v>0</v>
      </c>
      <c r="I23" s="61">
        <f>SUM(I18:I22)</f>
        <v>0</v>
      </c>
      <c r="J23" s="64">
        <f>SUM(J18:J22)</f>
        <v>0</v>
      </c>
      <c r="K23" s="46"/>
    </row>
    <row r="24" spans="2:17" ht="30">
      <c r="B24" s="25"/>
      <c r="C24" s="65"/>
      <c r="D24" s="66"/>
      <c r="E24" s="66"/>
      <c r="F24" s="67"/>
      <c r="G24" s="68" t="s">
        <v>34</v>
      </c>
      <c r="H24" s="54">
        <f>$H$11</f>
        <v>0</v>
      </c>
      <c r="I24" s="69">
        <v>0.05</v>
      </c>
      <c r="J24" s="54">
        <f>D24+H24</f>
        <v>0</v>
      </c>
      <c r="K24" s="46"/>
    </row>
    <row r="25" spans="2:17" ht="30">
      <c r="B25" s="25"/>
      <c r="C25" s="65"/>
      <c r="D25" s="66"/>
      <c r="E25" s="66"/>
      <c r="F25" s="67"/>
      <c r="G25" s="68" t="s">
        <v>35</v>
      </c>
      <c r="H25" s="54">
        <f>$H$12</f>
        <v>0</v>
      </c>
      <c r="I25" s="69">
        <v>0.15</v>
      </c>
      <c r="J25" s="54">
        <f>D25+H25</f>
        <v>0</v>
      </c>
      <c r="K25" s="46"/>
    </row>
    <row r="26" spans="2:17" ht="33">
      <c r="B26" s="25"/>
      <c r="C26" s="70"/>
      <c r="D26" s="71"/>
      <c r="E26" s="72"/>
      <c r="F26" s="73"/>
      <c r="G26" s="74" t="s">
        <v>16</v>
      </c>
      <c r="H26" s="75">
        <f>$H$23+$H$24+$H$25</f>
        <v>0</v>
      </c>
      <c r="I26" s="76">
        <f>IF(H10=0,0,I23+I24+I25)</f>
        <v>0</v>
      </c>
      <c r="J26" s="75">
        <f>$J$23+$J$24+$J$25</f>
        <v>0</v>
      </c>
      <c r="K26" s="46"/>
    </row>
    <row r="27" spans="2:17" ht="17.100000000000001" customHeight="1">
      <c r="B27" s="77"/>
      <c r="C27" s="109"/>
      <c r="D27" s="109"/>
      <c r="E27" s="109"/>
      <c r="F27" s="109"/>
      <c r="G27" s="109"/>
      <c r="H27" s="109"/>
      <c r="I27" s="109"/>
      <c r="J27" s="109"/>
      <c r="K27" s="78"/>
    </row>
    <row r="28" spans="2:17" ht="75.95" customHeight="1">
      <c r="B28" s="79"/>
      <c r="C28" s="110" t="s">
        <v>36</v>
      </c>
      <c r="D28" s="110"/>
      <c r="E28" s="110"/>
      <c r="F28" s="110"/>
      <c r="G28" s="110"/>
      <c r="H28" s="110"/>
      <c r="I28" s="110"/>
      <c r="J28" s="110"/>
      <c r="K28" s="80"/>
    </row>
  </sheetData>
  <sheetProtection algorithmName="SHA-512" hashValue="KLyFE3sDImYzprwyA/2wHRjlgnppLkI8vEjylgucTK8sFHTS2yjApYaHVz1hIBQdsBcDQcJrW9+UK6bffIQfsQ==" saltValue="N9Btjvona1zSRd/ZkKVUqg==" spinCount="100000" sheet="1" objects="1" scenarios="1" selectLockedCells="1"/>
  <mergeCells count="18">
    <mergeCell ref="B18:B22"/>
    <mergeCell ref="C27:J27"/>
    <mergeCell ref="C28:J28"/>
    <mergeCell ref="E13:F13"/>
    <mergeCell ref="B15:K15"/>
    <mergeCell ref="M15:O15"/>
    <mergeCell ref="M16:Q17"/>
    <mergeCell ref="D17:E17"/>
    <mergeCell ref="M5:Q5"/>
    <mergeCell ref="B6:K6"/>
    <mergeCell ref="M6:Q6"/>
    <mergeCell ref="E11:F11"/>
    <mergeCell ref="E12:F12"/>
    <mergeCell ref="C1:J1"/>
    <mergeCell ref="C2:J2"/>
    <mergeCell ref="C3:J3"/>
    <mergeCell ref="C4:J4"/>
    <mergeCell ref="B5:K5"/>
  </mergeCells>
  <conditionalFormatting sqref="H23">
    <cfRule type="cellIs" dxfId="7" priority="2" operator="notEqual">
      <formula>H13</formula>
    </cfRule>
  </conditionalFormatting>
  <conditionalFormatting sqref="H26">
    <cfRule type="cellIs" dxfId="6" priority="3" operator="notEqual">
      <formula>H10</formula>
    </cfRule>
  </conditionalFormatting>
  <conditionalFormatting sqref="E10">
    <cfRule type="cellIs" priority="4" operator="equal">
      <formula>"Colones"</formula>
    </cfRule>
  </conditionalFormatting>
  <conditionalFormatting sqref="Q15">
    <cfRule type="cellIs" dxfId="5" priority="5" operator="notEqual">
      <formula>H12</formula>
    </cfRule>
  </conditionalFormatting>
  <conditionalFormatting sqref="E23">
    <cfRule type="cellIs" dxfId="4" priority="6" operator="notEqual">
      <formula>E10</formula>
    </cfRule>
  </conditionalFormatting>
  <dataValidations count="5">
    <dataValidation operator="equal" allowBlank="1" showInputMessage="1" showErrorMessage="1" promptTitle="RECUERDE:" prompt="Ingrese el saldo real al finalizar el año anterior." sqref="E10" xr:uid="{00000000-0002-0000-0000-000000000000}">
      <formula1>0</formula1>
      <formula2>0</formula2>
    </dataValidation>
    <dataValidation operator="equal" allowBlank="1" showInputMessage="1" showErrorMessage="1" promptTitle="IMPORTANTE:" prompt="Ingrese el monto estimado de ingresos nuevos para el período a exonerar. " sqref="H10" xr:uid="{00000000-0002-0000-0000-000001000000}">
      <formula1>0</formula1>
      <formula2>0</formula2>
    </dataValidation>
    <dataValidation type="list" operator="equal" allowBlank="1" showErrorMessage="1" sqref="M8:M14" xr:uid="{00000000-0002-0000-0000-000002000000}">
      <formula1>"Servicios,Materiales_y_Suministros,Bienes_Duraderos,Transferencias_Corrientes"</formula1>
      <formula2>0</formula2>
    </dataValidation>
    <dataValidation operator="equal" allowBlank="1" showErrorMessage="1" sqref="N1:N3 M4:N7 O7:P14 C8 C11:C12 E18:E22 N15 N18:N1028" xr:uid="{00000000-0002-0000-0000-000003000000}">
      <formula1>0</formula1>
      <formula2>0</formula2>
    </dataValidation>
    <dataValidation type="list" operator="equal" allowBlank="1" showErrorMessage="1" sqref="N8:N14" xr:uid="{A0FC7CAD-1D73-4AA1-9F1A-0DFCF4620B17}">
      <formula1>INDIRECT($M8)</formula1>
    </dataValidation>
  </dataValidations>
  <pageMargins left="0.78749999999999998" right="0.78749999999999998" top="1.0249999999999999" bottom="1.0249999999999999" header="0.78749999999999998" footer="0.78749999999999998"/>
  <pageSetup scale="49" orientation="portrait" useFirstPageNumber="1" horizontalDpi="300" verticalDpi="300" r:id="rId1"/>
  <headerFooter>
    <oddHeader>&amp;C&amp;A</oddHeader>
    <oddFooter>&amp;CPágina &amp;P</oddFooter>
  </headerFooter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28"/>
  <sheetViews>
    <sheetView showGridLines="0" view="pageBreakPreview" zoomScale="55" zoomScaleNormal="55" zoomScaleSheetLayoutView="55" zoomScalePageLayoutView="50" workbookViewId="0">
      <selection activeCell="E10" sqref="E10"/>
    </sheetView>
  </sheetViews>
  <sheetFormatPr baseColWidth="10" defaultColWidth="9.140625" defaultRowHeight="12.75"/>
  <cols>
    <col min="1" max="1" width="7.5703125" style="1" customWidth="1"/>
    <col min="2" max="2" width="3" style="1" customWidth="1"/>
    <col min="3" max="3" width="21.85546875" style="1" customWidth="1"/>
    <col min="4" max="4" width="11.42578125" style="1"/>
    <col min="5" max="5" width="38.140625" style="1" customWidth="1"/>
    <col min="6" max="6" width="10.140625" style="1" customWidth="1"/>
    <col min="7" max="7" width="11.42578125" style="1"/>
    <col min="8" max="8" width="38.140625" style="1" customWidth="1"/>
    <col min="9" max="9" width="10.140625" style="1" customWidth="1"/>
    <col min="10" max="10" width="30.42578125" style="1" customWidth="1"/>
    <col min="11" max="11" width="3" style="1" customWidth="1"/>
    <col min="12" max="12" width="10.140625" style="1" customWidth="1"/>
    <col min="13" max="13" width="25.5703125" style="1" customWidth="1"/>
    <col min="14" max="14" width="40.85546875" style="1" customWidth="1"/>
    <col min="15" max="15" width="17.85546875" style="1" customWidth="1"/>
    <col min="16" max="16" width="12.140625" style="1" customWidth="1"/>
    <col min="17" max="17" width="28" style="1" customWidth="1"/>
    <col min="18" max="255" width="11.42578125" style="1"/>
    <col min="256" max="1025" width="11.42578125"/>
  </cols>
  <sheetData>
    <row r="1" spans="2:17" ht="28.9" customHeight="1">
      <c r="C1" s="94" t="s">
        <v>37</v>
      </c>
      <c r="D1" s="94"/>
      <c r="E1" s="94"/>
      <c r="F1" s="94"/>
      <c r="G1" s="94"/>
      <c r="H1" s="94"/>
      <c r="I1" s="94"/>
      <c r="J1" s="94"/>
      <c r="K1" s="3"/>
    </row>
    <row r="2" spans="2:17" ht="56.65" customHeight="1">
      <c r="B2" s="4"/>
      <c r="C2" s="95" t="s">
        <v>1</v>
      </c>
      <c r="D2" s="95"/>
      <c r="E2" s="95"/>
      <c r="F2" s="95"/>
      <c r="G2" s="95"/>
      <c r="H2" s="95"/>
      <c r="I2" s="95"/>
      <c r="J2" s="95"/>
      <c r="K2" s="3"/>
    </row>
    <row r="3" spans="2:17" ht="19.350000000000001" customHeight="1">
      <c r="B3" s="4"/>
      <c r="C3" s="96" t="s">
        <v>2</v>
      </c>
      <c r="D3" s="96"/>
      <c r="E3" s="96"/>
      <c r="F3" s="96"/>
      <c r="G3" s="96"/>
      <c r="H3" s="96"/>
      <c r="I3" s="96"/>
      <c r="J3" s="96"/>
      <c r="K3" s="5"/>
    </row>
    <row r="4" spans="2:17" ht="57" customHeight="1">
      <c r="B4" s="4"/>
      <c r="C4" s="97" t="s">
        <v>3</v>
      </c>
      <c r="D4" s="97"/>
      <c r="E4" s="97"/>
      <c r="F4" s="97"/>
      <c r="G4" s="97"/>
      <c r="H4" s="97"/>
      <c r="I4" s="97"/>
      <c r="J4" s="97"/>
      <c r="K4" s="5"/>
    </row>
    <row r="5" spans="2:17" ht="57" customHeight="1">
      <c r="B5" s="98" t="s">
        <v>4</v>
      </c>
      <c r="C5" s="98"/>
      <c r="D5" s="98"/>
      <c r="E5" s="98"/>
      <c r="F5" s="98"/>
      <c r="G5" s="98"/>
      <c r="H5" s="98"/>
      <c r="I5" s="98"/>
      <c r="J5" s="98"/>
      <c r="K5" s="98"/>
      <c r="M5" s="103" t="s">
        <v>5</v>
      </c>
      <c r="N5" s="103"/>
      <c r="O5" s="103"/>
      <c r="P5" s="103"/>
      <c r="Q5" s="103"/>
    </row>
    <row r="6" spans="2:17" ht="27.75">
      <c r="B6" s="104" t="s">
        <v>6</v>
      </c>
      <c r="C6" s="104"/>
      <c r="D6" s="104"/>
      <c r="E6" s="104"/>
      <c r="F6" s="104"/>
      <c r="G6" s="104"/>
      <c r="H6" s="104"/>
      <c r="I6" s="104"/>
      <c r="J6" s="104"/>
      <c r="K6" s="104"/>
      <c r="M6" s="105" t="s">
        <v>7</v>
      </c>
      <c r="N6" s="105"/>
      <c r="O6" s="105"/>
      <c r="P6" s="105"/>
      <c r="Q6" s="105"/>
    </row>
    <row r="7" spans="2:17" ht="17.100000000000001" customHeight="1">
      <c r="B7" s="6"/>
      <c r="C7" s="7"/>
      <c r="D7" s="7"/>
      <c r="E7" s="7"/>
      <c r="F7" s="7"/>
      <c r="G7" s="7"/>
      <c r="H7" s="7"/>
      <c r="I7" s="7"/>
      <c r="J7" s="7"/>
      <c r="K7" s="8"/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2:17" ht="23.25">
      <c r="B8" s="6"/>
      <c r="C8" s="10"/>
      <c r="D8" s="11"/>
      <c r="E8" s="12" t="s">
        <v>13</v>
      </c>
      <c r="F8" s="13"/>
      <c r="G8" s="11"/>
      <c r="H8" s="14" t="s">
        <v>14</v>
      </c>
      <c r="I8" s="15"/>
      <c r="J8" s="16"/>
      <c r="K8" s="8"/>
      <c r="M8" s="17"/>
      <c r="N8" s="17"/>
      <c r="O8" s="18" t="e">
        <f>VLOOKUP($N8,Partidas!$A$3:$B$102,2,0)</f>
        <v>#N/A</v>
      </c>
      <c r="P8" s="19" t="e">
        <f t="shared" ref="P8:P14" si="0">Q8/$Q$15</f>
        <v>#DIV/0!</v>
      </c>
      <c r="Q8" s="92">
        <v>0</v>
      </c>
    </row>
    <row r="9" spans="2:17" ht="23.25">
      <c r="B9" s="6"/>
      <c r="C9" s="22"/>
      <c r="D9" s="11"/>
      <c r="E9" s="13"/>
      <c r="F9" s="23"/>
      <c r="G9" s="11"/>
      <c r="H9" s="15"/>
      <c r="I9" s="24"/>
      <c r="J9" s="16"/>
      <c r="K9" s="8"/>
      <c r="M9" s="17"/>
      <c r="N9" s="17"/>
      <c r="O9" s="18" t="e">
        <f>VLOOKUP($N9,Partidas!$A$3:$B$102,2,0)</f>
        <v>#N/A</v>
      </c>
      <c r="P9" s="19" t="e">
        <f t="shared" si="0"/>
        <v>#DIV/0!</v>
      </c>
      <c r="Q9" s="92">
        <v>0</v>
      </c>
    </row>
    <row r="10" spans="2:17" ht="30">
      <c r="B10" s="25"/>
      <c r="C10" s="22"/>
      <c r="D10" s="26" t="s">
        <v>15</v>
      </c>
      <c r="E10" s="81">
        <v>0</v>
      </c>
      <c r="F10" s="28"/>
      <c r="G10" s="29" t="s">
        <v>16</v>
      </c>
      <c r="H10" s="81">
        <v>0</v>
      </c>
      <c r="I10" s="28"/>
      <c r="J10" s="16"/>
      <c r="K10" s="8"/>
      <c r="M10" s="17"/>
      <c r="N10" s="17"/>
      <c r="O10" s="18" t="e">
        <f>VLOOKUP($N10,Partidas!$A$3:$B$102,2,0)</f>
        <v>#N/A</v>
      </c>
      <c r="P10" s="19" t="e">
        <f t="shared" si="0"/>
        <v>#DIV/0!</v>
      </c>
      <c r="Q10" s="92">
        <v>0</v>
      </c>
    </row>
    <row r="11" spans="2:17" ht="27.75">
      <c r="B11" s="6"/>
      <c r="C11" s="22"/>
      <c r="D11" s="11"/>
      <c r="E11" s="106"/>
      <c r="F11" s="106"/>
      <c r="G11" s="30"/>
      <c r="H11" s="82">
        <f>$H$10*I11</f>
        <v>0</v>
      </c>
      <c r="I11" s="32">
        <v>0.05</v>
      </c>
      <c r="J11" s="33" t="s">
        <v>17</v>
      </c>
      <c r="K11" s="8"/>
      <c r="M11" s="17"/>
      <c r="N11" s="17"/>
      <c r="O11" s="18" t="e">
        <f>VLOOKUP($N11,Partidas!$A$3:$B$102,2,0)</f>
        <v>#N/A</v>
      </c>
      <c r="P11" s="19" t="e">
        <f t="shared" si="0"/>
        <v>#DIV/0!</v>
      </c>
      <c r="Q11" s="92">
        <v>0</v>
      </c>
    </row>
    <row r="12" spans="2:17" ht="27.75">
      <c r="B12" s="6"/>
      <c r="C12" s="22"/>
      <c r="D12" s="34"/>
      <c r="E12" s="107"/>
      <c r="F12" s="107"/>
      <c r="G12" s="30"/>
      <c r="H12" s="82">
        <f>$H$10*I12</f>
        <v>0</v>
      </c>
      <c r="I12" s="32">
        <v>0.15</v>
      </c>
      <c r="J12" s="33" t="s">
        <v>18</v>
      </c>
      <c r="K12" s="8"/>
      <c r="M12" s="17"/>
      <c r="N12" s="17"/>
      <c r="O12" s="18" t="e">
        <f>VLOOKUP($N12,Partidas!$A$3:$B$102,2,0)</f>
        <v>#N/A</v>
      </c>
      <c r="P12" s="19" t="e">
        <f t="shared" si="0"/>
        <v>#DIV/0!</v>
      </c>
      <c r="Q12" s="92">
        <v>0</v>
      </c>
    </row>
    <row r="13" spans="2:17" ht="27.75">
      <c r="B13" s="6"/>
      <c r="C13" s="22"/>
      <c r="D13" s="11"/>
      <c r="E13" s="106"/>
      <c r="F13" s="106"/>
      <c r="G13" s="35" t="s">
        <v>19</v>
      </c>
      <c r="H13" s="83">
        <f>H10-(H11+H12)</f>
        <v>0</v>
      </c>
      <c r="J13" s="37" t="s">
        <v>20</v>
      </c>
      <c r="K13" s="8"/>
      <c r="M13" s="17"/>
      <c r="N13" s="17"/>
      <c r="O13" s="18" t="e">
        <f>VLOOKUP($N13,Partidas!$A$3:$B$102,2,0)</f>
        <v>#N/A</v>
      </c>
      <c r="P13" s="19" t="e">
        <f t="shared" si="0"/>
        <v>#DIV/0!</v>
      </c>
      <c r="Q13" s="92">
        <v>0</v>
      </c>
    </row>
    <row r="14" spans="2:17" ht="28.35" customHeight="1">
      <c r="B14" s="6"/>
      <c r="C14" s="38"/>
      <c r="D14" s="30"/>
      <c r="G14" s="30"/>
      <c r="H14" s="39"/>
      <c r="I14" s="39"/>
      <c r="J14" s="16"/>
      <c r="K14" s="8"/>
      <c r="M14" s="17"/>
      <c r="N14" s="17"/>
      <c r="O14" s="18" t="e">
        <f>VLOOKUP($N14,Partidas!$A$3:$B$102,2,0)</f>
        <v>#N/A</v>
      </c>
      <c r="P14" s="19" t="e">
        <f t="shared" si="0"/>
        <v>#DIV/0!</v>
      </c>
      <c r="Q14" s="92">
        <v>0</v>
      </c>
    </row>
    <row r="15" spans="2:17" ht="27.75">
      <c r="B15" s="104" t="s">
        <v>21</v>
      </c>
      <c r="C15" s="104"/>
      <c r="D15" s="104"/>
      <c r="E15" s="104"/>
      <c r="F15" s="104"/>
      <c r="G15" s="104"/>
      <c r="H15" s="104"/>
      <c r="I15" s="104"/>
      <c r="J15" s="104"/>
      <c r="K15" s="104"/>
      <c r="M15" s="99" t="s">
        <v>38</v>
      </c>
      <c r="N15" s="99"/>
      <c r="O15" s="99"/>
      <c r="P15" s="40" t="e">
        <f>Q15/H10</f>
        <v>#DIV/0!</v>
      </c>
      <c r="Q15" s="93">
        <f>SUM(Q8:Q14)</f>
        <v>0</v>
      </c>
    </row>
    <row r="16" spans="2:17" s="1" customFormat="1" ht="17.100000000000001" customHeight="1">
      <c r="B16" s="6"/>
      <c r="C16" s="7"/>
      <c r="D16" s="7"/>
      <c r="E16" s="7"/>
      <c r="F16" s="7"/>
      <c r="G16" s="7"/>
      <c r="H16" s="7"/>
      <c r="I16" s="7"/>
      <c r="J16" s="7"/>
      <c r="K16" s="8"/>
      <c r="M16" s="100" t="s">
        <v>53</v>
      </c>
      <c r="N16" s="100"/>
      <c r="O16" s="100"/>
      <c r="P16" s="100"/>
      <c r="Q16" s="100"/>
    </row>
    <row r="17" spans="2:17" ht="50.45" customHeight="1">
      <c r="B17" s="6"/>
      <c r="C17" s="42" t="s">
        <v>23</v>
      </c>
      <c r="D17" s="102" t="s">
        <v>24</v>
      </c>
      <c r="E17" s="102"/>
      <c r="F17" s="43" t="s">
        <v>25</v>
      </c>
      <c r="G17"/>
      <c r="H17" s="44" t="s">
        <v>26</v>
      </c>
      <c r="I17" s="43" t="s">
        <v>25</v>
      </c>
      <c r="J17" s="45" t="s">
        <v>27</v>
      </c>
      <c r="K17" s="46"/>
      <c r="M17" s="101"/>
      <c r="N17" s="101"/>
      <c r="O17" s="101"/>
      <c r="P17" s="101"/>
      <c r="Q17" s="101"/>
    </row>
    <row r="18" spans="2:17" ht="32.65" customHeight="1">
      <c r="B18" s="108"/>
      <c r="C18" s="47" t="s">
        <v>28</v>
      </c>
      <c r="D18" s="48"/>
      <c r="E18" s="84">
        <v>0</v>
      </c>
      <c r="F18" s="50">
        <f>IF($E$18=0,0,$E$18/$E$10)</f>
        <v>0</v>
      </c>
      <c r="G18" s="51"/>
      <c r="H18" s="85">
        <v>0</v>
      </c>
      <c r="I18" s="53">
        <f>IF($H$23=0,0,$H18/$H$26)</f>
        <v>0</v>
      </c>
      <c r="J18" s="86">
        <f>SUM(E18,H18)</f>
        <v>0</v>
      </c>
      <c r="K18" s="46"/>
    </row>
    <row r="19" spans="2:17" ht="32.65" customHeight="1">
      <c r="B19" s="108"/>
      <c r="C19" s="47" t="s">
        <v>29</v>
      </c>
      <c r="D19" s="55"/>
      <c r="E19" s="84">
        <v>0</v>
      </c>
      <c r="F19" s="50">
        <f>IF($E$18=0,0,$E19/$E$10)</f>
        <v>0</v>
      </c>
      <c r="G19" s="51"/>
      <c r="H19" s="85">
        <v>0</v>
      </c>
      <c r="I19" s="53">
        <f>IF($H$23=0,0,$H19/$H$26)</f>
        <v>0</v>
      </c>
      <c r="J19" s="86">
        <f>SUM(E19,H19)</f>
        <v>0</v>
      </c>
      <c r="K19" s="46"/>
    </row>
    <row r="20" spans="2:17" ht="32.65" customHeight="1">
      <c r="B20" s="108"/>
      <c r="C20" s="47" t="s">
        <v>30</v>
      </c>
      <c r="D20" s="55"/>
      <c r="E20" s="84">
        <v>0</v>
      </c>
      <c r="F20" s="50">
        <f>IF($E$18=0,0,$E20/$E$10)</f>
        <v>0</v>
      </c>
      <c r="G20" s="51"/>
      <c r="H20" s="85">
        <v>0</v>
      </c>
      <c r="I20" s="53">
        <f>IF($H$23=0,0,$H20/$H$26)</f>
        <v>0</v>
      </c>
      <c r="J20" s="86">
        <f>SUM(E20,H20)</f>
        <v>0</v>
      </c>
      <c r="K20" s="46"/>
    </row>
    <row r="21" spans="2:17" ht="32.65" customHeight="1">
      <c r="B21" s="108"/>
      <c r="C21" s="47" t="s">
        <v>31</v>
      </c>
      <c r="D21" s="55"/>
      <c r="E21" s="84">
        <v>0</v>
      </c>
      <c r="F21" s="50">
        <f>IF($E$18=0,0,$E21/$E$10)</f>
        <v>0</v>
      </c>
      <c r="G21" s="51"/>
      <c r="H21" s="85">
        <v>0</v>
      </c>
      <c r="I21" s="53">
        <f>IF($H$23=0,0,$H21/$H$26)</f>
        <v>0</v>
      </c>
      <c r="J21" s="86">
        <f>SUM(E21,H21)</f>
        <v>0</v>
      </c>
      <c r="K21" s="46"/>
    </row>
    <row r="22" spans="2:17" ht="32.65" customHeight="1">
      <c r="B22" s="108"/>
      <c r="C22" s="47" t="s">
        <v>32</v>
      </c>
      <c r="D22" s="56"/>
      <c r="E22" s="87">
        <v>0</v>
      </c>
      <c r="F22" s="50">
        <f>IF($E$18=0,0,$E22/$E$10)</f>
        <v>0</v>
      </c>
      <c r="G22" s="51"/>
      <c r="H22" s="85">
        <v>0</v>
      </c>
      <c r="I22" s="53">
        <f>IF($H$23=0,0,$H22/$H$26)</f>
        <v>0</v>
      </c>
      <c r="J22" s="86">
        <f>SUM(E22,H22)</f>
        <v>0</v>
      </c>
      <c r="K22" s="46"/>
    </row>
    <row r="23" spans="2:17" ht="51">
      <c r="B23" s="25"/>
      <c r="C23" s="58" t="s">
        <v>33</v>
      </c>
      <c r="D23" s="59" t="s">
        <v>15</v>
      </c>
      <c r="E23" s="88">
        <f>SUM(E18:E22)</f>
        <v>0</v>
      </c>
      <c r="F23" s="61">
        <f>SUM(F18:F22)</f>
        <v>0</v>
      </c>
      <c r="G23" s="62" t="s">
        <v>19</v>
      </c>
      <c r="H23" s="89">
        <f>SUM(H18:H22)</f>
        <v>0</v>
      </c>
      <c r="I23" s="61">
        <f>SUM(I18:I22)</f>
        <v>0</v>
      </c>
      <c r="J23" s="90">
        <f>SUM(J18:J22)</f>
        <v>0</v>
      </c>
      <c r="K23" s="46"/>
    </row>
    <row r="24" spans="2:17" ht="30">
      <c r="B24" s="25"/>
      <c r="C24" s="65"/>
      <c r="D24" s="66"/>
      <c r="E24" s="66"/>
      <c r="F24" s="67"/>
      <c r="G24" s="68" t="s">
        <v>34</v>
      </c>
      <c r="H24" s="86">
        <f>$H$11</f>
        <v>0</v>
      </c>
      <c r="I24" s="69">
        <v>0.05</v>
      </c>
      <c r="J24" s="86">
        <f>D24+H24</f>
        <v>0</v>
      </c>
      <c r="K24" s="46"/>
    </row>
    <row r="25" spans="2:17" ht="30">
      <c r="B25" s="25"/>
      <c r="C25" s="65"/>
      <c r="D25" s="66"/>
      <c r="E25" s="66"/>
      <c r="F25" s="67"/>
      <c r="G25" s="68" t="s">
        <v>35</v>
      </c>
      <c r="H25" s="86">
        <f>$H$12</f>
        <v>0</v>
      </c>
      <c r="I25" s="69">
        <v>0.15</v>
      </c>
      <c r="J25" s="86">
        <f>D25+H25</f>
        <v>0</v>
      </c>
      <c r="K25" s="46"/>
    </row>
    <row r="26" spans="2:17" ht="33">
      <c r="B26" s="25"/>
      <c r="C26" s="70"/>
      <c r="D26" s="71"/>
      <c r="E26" s="72"/>
      <c r="F26" s="73"/>
      <c r="G26" s="74" t="s">
        <v>16</v>
      </c>
      <c r="H26" s="91">
        <f>$H$23+$H$24+$H$25</f>
        <v>0</v>
      </c>
      <c r="I26" s="76">
        <f>IF(H10=0,0,I23+I24+I25)</f>
        <v>0</v>
      </c>
      <c r="J26" s="91">
        <f>$J$23+$J$24+$J$25</f>
        <v>0</v>
      </c>
      <c r="K26" s="46"/>
    </row>
    <row r="27" spans="2:17" ht="17.100000000000001" customHeight="1">
      <c r="B27" s="77"/>
      <c r="C27" s="109"/>
      <c r="D27" s="109"/>
      <c r="E27" s="109"/>
      <c r="F27" s="109"/>
      <c r="G27" s="109"/>
      <c r="H27" s="109"/>
      <c r="I27" s="109"/>
      <c r="J27" s="109"/>
      <c r="K27" s="78"/>
    </row>
    <row r="28" spans="2:17" ht="75.95" customHeight="1">
      <c r="B28" s="79"/>
      <c r="C28" s="110" t="s">
        <v>36</v>
      </c>
      <c r="D28" s="110"/>
      <c r="E28" s="110"/>
      <c r="F28" s="110"/>
      <c r="G28" s="110"/>
      <c r="H28" s="110"/>
      <c r="I28" s="110"/>
      <c r="J28" s="110"/>
      <c r="K28" s="80"/>
    </row>
  </sheetData>
  <sheetProtection algorithmName="SHA-512" hashValue="tKAA0Ya95WBpyK2SrdXOvVmbzi+yWZ3ZMncJJiws9SkKVoAMOWmEEc9WX9v0BVBhg3urZzh/Day5jXzsOyUO6w==" saltValue="CxPfizK1FwbHJ+sf3Wjq2A==" spinCount="100000" sheet="1" objects="1" scenarios="1" selectLockedCells="1"/>
  <mergeCells count="18">
    <mergeCell ref="B18:B22"/>
    <mergeCell ref="C27:J27"/>
    <mergeCell ref="C28:J28"/>
    <mergeCell ref="E13:F13"/>
    <mergeCell ref="B15:K15"/>
    <mergeCell ref="M15:O15"/>
    <mergeCell ref="D17:E17"/>
    <mergeCell ref="M5:Q5"/>
    <mergeCell ref="B6:K6"/>
    <mergeCell ref="M6:Q6"/>
    <mergeCell ref="E11:F11"/>
    <mergeCell ref="E12:F12"/>
    <mergeCell ref="M16:Q17"/>
    <mergeCell ref="C1:J1"/>
    <mergeCell ref="C2:J2"/>
    <mergeCell ref="C3:J3"/>
    <mergeCell ref="C4:J4"/>
    <mergeCell ref="B5:K5"/>
  </mergeCells>
  <conditionalFormatting sqref="E23">
    <cfRule type="cellIs" dxfId="3" priority="2" operator="notEqual">
      <formula>E10</formula>
    </cfRule>
  </conditionalFormatting>
  <conditionalFormatting sqref="H23">
    <cfRule type="cellIs" dxfId="2" priority="3" operator="notEqual">
      <formula>H13</formula>
    </cfRule>
  </conditionalFormatting>
  <conditionalFormatting sqref="H26">
    <cfRule type="cellIs" dxfId="1" priority="4" operator="notEqual">
      <formula>H10</formula>
    </cfRule>
  </conditionalFormatting>
  <conditionalFormatting sqref="E10">
    <cfRule type="cellIs" priority="5" operator="equal">
      <formula>"Colones"</formula>
    </cfRule>
  </conditionalFormatting>
  <conditionalFormatting sqref="Q15">
    <cfRule type="cellIs" dxfId="0" priority="6" operator="notEqual">
      <formula>H12</formula>
    </cfRule>
  </conditionalFormatting>
  <dataValidations count="5">
    <dataValidation operator="equal" allowBlank="1" showInputMessage="1" showErrorMessage="1" promptTitle="RECUERDE:" prompt="Ingrese el saldo real al finalizar el año anterior." sqref="E10" xr:uid="{00000000-0002-0000-0100-000000000000}">
      <formula1>0</formula1>
      <formula2>0</formula2>
    </dataValidation>
    <dataValidation operator="equal" allowBlank="1" showInputMessage="1" showErrorMessage="1" promptTitle="IMPORTANTE:" prompt="Ingrese el monto estimado de ingresos nuevos para el período a exonerar. " sqref="H10" xr:uid="{00000000-0002-0000-0100-000001000000}">
      <formula1>0</formula1>
      <formula2>0</formula2>
    </dataValidation>
    <dataValidation type="list" operator="equal" allowBlank="1" showErrorMessage="1" sqref="M8:M14" xr:uid="{00000000-0002-0000-0100-000002000000}">
      <formula1>"Servicios,Materiales_y_Suministros,Bienes_Duraderos,Transferencias_Corrientes"</formula1>
      <formula2>0</formula2>
    </dataValidation>
    <dataValidation operator="equal" allowBlank="1" showErrorMessage="1" sqref="M5:N7 O7:P14 C8 C11:C12 N15 E18:E22" xr:uid="{00000000-0002-0000-0100-000003000000}">
      <formula1>0</formula1>
      <formula2>0</formula2>
    </dataValidation>
    <dataValidation type="list" operator="equal" allowBlank="1" showErrorMessage="1" sqref="N8:N14" xr:uid="{94113B21-C002-4486-97CC-B179B305197B}">
      <formula1>INDIRECT(M8)</formula1>
    </dataValidation>
  </dataValidations>
  <pageMargins left="0.78749999999999998" right="0.78749999999999998" top="1.0249999999999999" bottom="1.0249999999999999" header="0.78749999999999998" footer="0.78749999999999998"/>
  <pageSetup scale="50" firstPageNumber="0" orientation="portrait" horizontalDpi="300" verticalDpi="300" r:id="rId1"/>
  <headerFooter>
    <oddHeader>&amp;C&amp;A</oddHeader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02"/>
  <sheetViews>
    <sheetView view="pageBreakPreview" zoomScale="90" zoomScaleNormal="55" zoomScaleSheetLayoutView="90" zoomScalePageLayoutView="50" workbookViewId="0">
      <selection sqref="A1:XFD1048576"/>
    </sheetView>
  </sheetViews>
  <sheetFormatPr baseColWidth="10" defaultColWidth="9.140625" defaultRowHeight="12.75"/>
  <cols>
    <col min="1" max="1" width="32.5703125" style="119" customWidth="1"/>
    <col min="2" max="2" width="10.140625" style="119" customWidth="1"/>
    <col min="3" max="1025" width="11.5703125" style="51"/>
    <col min="1026" max="16384" width="9.140625" style="51"/>
  </cols>
  <sheetData>
    <row r="2" spans="1:2">
      <c r="A2" s="111" t="s">
        <v>39</v>
      </c>
      <c r="B2" s="111" t="s">
        <v>40</v>
      </c>
    </row>
    <row r="3" spans="1:2" s="113" customFormat="1">
      <c r="A3" s="112" t="s">
        <v>41</v>
      </c>
      <c r="B3" s="112" t="s">
        <v>42</v>
      </c>
    </row>
    <row r="4" spans="1:2" s="113" customFormat="1">
      <c r="A4" s="112" t="s">
        <v>43</v>
      </c>
      <c r="B4" s="112" t="s">
        <v>44</v>
      </c>
    </row>
    <row r="5" spans="1:2" s="113" customFormat="1">
      <c r="A5" s="112" t="s">
        <v>45</v>
      </c>
      <c r="B5" s="112" t="s">
        <v>46</v>
      </c>
    </row>
    <row r="6" spans="1:2">
      <c r="A6" s="114" t="s">
        <v>54</v>
      </c>
      <c r="B6" s="115" t="s">
        <v>56</v>
      </c>
    </row>
    <row r="7" spans="1:2">
      <c r="A7" s="114" t="s">
        <v>55</v>
      </c>
      <c r="B7" s="116" t="s">
        <v>57</v>
      </c>
    </row>
    <row r="8" spans="1:2">
      <c r="A8" s="114" t="s">
        <v>58</v>
      </c>
      <c r="B8" s="114" t="s">
        <v>59</v>
      </c>
    </row>
    <row r="9" spans="1:2">
      <c r="A9" s="114" t="s">
        <v>47</v>
      </c>
      <c r="B9" s="114" t="s">
        <v>60</v>
      </c>
    </row>
    <row r="10" spans="1:2">
      <c r="A10" s="114" t="s">
        <v>48</v>
      </c>
      <c r="B10" s="117" t="s">
        <v>62</v>
      </c>
    </row>
    <row r="11" spans="1:2">
      <c r="A11" s="114" t="s">
        <v>63</v>
      </c>
      <c r="B11" s="114" t="s">
        <v>61</v>
      </c>
    </row>
    <row r="12" spans="1:2">
      <c r="A12" s="114" t="s">
        <v>64</v>
      </c>
      <c r="B12" s="114" t="s">
        <v>65</v>
      </c>
    </row>
    <row r="13" spans="1:2">
      <c r="A13" s="114" t="s">
        <v>66</v>
      </c>
      <c r="B13" s="114" t="s">
        <v>67</v>
      </c>
    </row>
    <row r="14" spans="1:2">
      <c r="A14" s="114" t="s">
        <v>49</v>
      </c>
      <c r="B14" s="114" t="s">
        <v>68</v>
      </c>
    </row>
    <row r="15" spans="1:2">
      <c r="A15" s="114" t="s">
        <v>69</v>
      </c>
      <c r="B15" s="114" t="s">
        <v>70</v>
      </c>
    </row>
    <row r="16" spans="1:2">
      <c r="A16" s="118" t="s">
        <v>50</v>
      </c>
      <c r="B16" s="114" t="s">
        <v>71</v>
      </c>
    </row>
    <row r="17" spans="1:2">
      <c r="A17" s="119" t="s">
        <v>51</v>
      </c>
      <c r="B17" s="117" t="s">
        <v>72</v>
      </c>
    </row>
    <row r="18" spans="1:2">
      <c r="A18" s="119" t="s">
        <v>52</v>
      </c>
      <c r="B18" s="114" t="s">
        <v>73</v>
      </c>
    </row>
    <row r="19" spans="1:2">
      <c r="A19" s="119" t="s">
        <v>74</v>
      </c>
      <c r="B19" s="114" t="s">
        <v>75</v>
      </c>
    </row>
    <row r="20" spans="1:2">
      <c r="A20" s="119" t="s">
        <v>76</v>
      </c>
      <c r="B20" s="117" t="s">
        <v>77</v>
      </c>
    </row>
    <row r="21" spans="1:2">
      <c r="A21" s="119" t="s">
        <v>78</v>
      </c>
      <c r="B21" s="114" t="s">
        <v>79</v>
      </c>
    </row>
    <row r="22" spans="1:2">
      <c r="A22" s="119" t="s">
        <v>80</v>
      </c>
      <c r="B22" s="114" t="s">
        <v>81</v>
      </c>
    </row>
    <row r="23" spans="1:2">
      <c r="A23" s="119" t="s">
        <v>82</v>
      </c>
      <c r="B23" s="114" t="s">
        <v>83</v>
      </c>
    </row>
    <row r="24" spans="1:2">
      <c r="A24" s="119" t="s">
        <v>84</v>
      </c>
      <c r="B24" s="114" t="s">
        <v>85</v>
      </c>
    </row>
    <row r="25" spans="1:2">
      <c r="A25" s="119" t="s">
        <v>86</v>
      </c>
      <c r="B25" s="114" t="s">
        <v>87</v>
      </c>
    </row>
    <row r="26" spans="1:2">
      <c r="A26" s="119" t="s">
        <v>88</v>
      </c>
      <c r="B26" s="114" t="s">
        <v>89</v>
      </c>
    </row>
    <row r="27" spans="1:2">
      <c r="A27" s="119" t="s">
        <v>90</v>
      </c>
      <c r="B27" s="114" t="s">
        <v>91</v>
      </c>
    </row>
    <row r="28" spans="1:2">
      <c r="A28" s="119" t="s">
        <v>92</v>
      </c>
      <c r="B28" s="114" t="s">
        <v>93</v>
      </c>
    </row>
    <row r="29" spans="1:2">
      <c r="A29" s="119" t="s">
        <v>94</v>
      </c>
      <c r="B29" s="114" t="s">
        <v>95</v>
      </c>
    </row>
    <row r="30" spans="1:2">
      <c r="A30" s="119" t="s">
        <v>96</v>
      </c>
      <c r="B30" s="114" t="s">
        <v>97</v>
      </c>
    </row>
    <row r="31" spans="1:2">
      <c r="A31" s="119" t="s">
        <v>98</v>
      </c>
      <c r="B31" s="114" t="s">
        <v>99</v>
      </c>
    </row>
    <row r="32" spans="1:2">
      <c r="A32" s="119" t="s">
        <v>100</v>
      </c>
      <c r="B32" s="114" t="s">
        <v>101</v>
      </c>
    </row>
    <row r="33" spans="1:2">
      <c r="A33" s="119" t="s">
        <v>102</v>
      </c>
      <c r="B33" s="114" t="s">
        <v>103</v>
      </c>
    </row>
    <row r="34" spans="1:2">
      <c r="A34" s="119" t="s">
        <v>104</v>
      </c>
      <c r="B34" s="114" t="s">
        <v>105</v>
      </c>
    </row>
    <row r="35" spans="1:2">
      <c r="A35" s="119" t="s">
        <v>106</v>
      </c>
      <c r="B35" s="114" t="s">
        <v>107</v>
      </c>
    </row>
    <row r="36" spans="1:2">
      <c r="A36" s="114" t="s">
        <v>108</v>
      </c>
      <c r="B36" s="114" t="s">
        <v>109</v>
      </c>
    </row>
    <row r="37" spans="1:2">
      <c r="A37" s="114" t="s">
        <v>110</v>
      </c>
      <c r="B37" s="114" t="s">
        <v>111</v>
      </c>
    </row>
    <row r="38" spans="1:2">
      <c r="A38" s="114" t="s">
        <v>112</v>
      </c>
      <c r="B38" s="114" t="s">
        <v>113</v>
      </c>
    </row>
    <row r="39" spans="1:2">
      <c r="A39" s="114" t="s">
        <v>114</v>
      </c>
      <c r="B39" s="114" t="s">
        <v>115</v>
      </c>
    </row>
    <row r="40" spans="1:2">
      <c r="A40" s="114" t="s">
        <v>116</v>
      </c>
      <c r="B40" s="114" t="s">
        <v>117</v>
      </c>
    </row>
    <row r="41" spans="1:2">
      <c r="A41" s="114"/>
      <c r="B41" s="114"/>
    </row>
    <row r="42" spans="1:2">
      <c r="A42" s="114"/>
      <c r="B42" s="114"/>
    </row>
    <row r="43" spans="1:2">
      <c r="A43" s="114"/>
      <c r="B43" s="114"/>
    </row>
    <row r="44" spans="1:2">
      <c r="A44" s="114"/>
      <c r="B44" s="114"/>
    </row>
    <row r="45" spans="1:2">
      <c r="A45" s="114"/>
      <c r="B45" s="114"/>
    </row>
    <row r="46" spans="1:2">
      <c r="A46" s="114"/>
      <c r="B46" s="114"/>
    </row>
    <row r="47" spans="1:2">
      <c r="A47" s="114"/>
      <c r="B47" s="114"/>
    </row>
    <row r="48" spans="1:2">
      <c r="A48" s="114"/>
      <c r="B48" s="114"/>
    </row>
    <row r="49" spans="1:2">
      <c r="A49" s="114"/>
      <c r="B49" s="114"/>
    </row>
    <row r="50" spans="1:2">
      <c r="A50" s="114"/>
      <c r="B50" s="114"/>
    </row>
    <row r="51" spans="1:2">
      <c r="A51" s="114"/>
      <c r="B51" s="114"/>
    </row>
    <row r="52" spans="1:2">
      <c r="A52" s="114"/>
      <c r="B52" s="114"/>
    </row>
    <row r="53" spans="1:2">
      <c r="A53" s="114"/>
      <c r="B53" s="114"/>
    </row>
    <row r="54" spans="1:2">
      <c r="A54" s="114"/>
      <c r="B54" s="114"/>
    </row>
    <row r="55" spans="1:2">
      <c r="A55" s="114"/>
      <c r="B55" s="114"/>
    </row>
    <row r="56" spans="1:2">
      <c r="A56" s="114"/>
      <c r="B56" s="114"/>
    </row>
    <row r="57" spans="1:2">
      <c r="A57" s="114"/>
      <c r="B57" s="114"/>
    </row>
    <row r="58" spans="1:2">
      <c r="A58" s="114"/>
      <c r="B58" s="114"/>
    </row>
    <row r="59" spans="1:2">
      <c r="A59" s="114"/>
      <c r="B59" s="114"/>
    </row>
    <row r="60" spans="1:2">
      <c r="A60" s="114"/>
      <c r="B60" s="114"/>
    </row>
    <row r="61" spans="1:2">
      <c r="A61" s="114"/>
      <c r="B61" s="114"/>
    </row>
    <row r="62" spans="1:2">
      <c r="A62" s="114"/>
      <c r="B62" s="114"/>
    </row>
    <row r="63" spans="1:2">
      <c r="A63" s="114"/>
      <c r="B63" s="114"/>
    </row>
    <row r="64" spans="1:2">
      <c r="A64" s="114"/>
      <c r="B64" s="114"/>
    </row>
    <row r="65" spans="1:2">
      <c r="A65" s="114"/>
      <c r="B65" s="114"/>
    </row>
    <row r="66" spans="1:2">
      <c r="A66" s="114"/>
      <c r="B66" s="114"/>
    </row>
    <row r="67" spans="1:2">
      <c r="A67" s="114"/>
    </row>
    <row r="68" spans="1:2">
      <c r="A68" s="114"/>
    </row>
    <row r="69" spans="1:2">
      <c r="A69" s="114"/>
      <c r="B69" s="114"/>
    </row>
    <row r="70" spans="1:2">
      <c r="A70" s="114"/>
      <c r="B70" s="114"/>
    </row>
    <row r="71" spans="1:2">
      <c r="A71" s="114"/>
      <c r="B71" s="114"/>
    </row>
    <row r="72" spans="1:2">
      <c r="A72" s="114"/>
      <c r="B72" s="114"/>
    </row>
    <row r="73" spans="1:2">
      <c r="A73" s="114"/>
      <c r="B73" s="114"/>
    </row>
    <row r="74" spans="1:2">
      <c r="A74" s="114"/>
      <c r="B74" s="114"/>
    </row>
    <row r="75" spans="1:2">
      <c r="A75" s="114"/>
      <c r="B75" s="114"/>
    </row>
    <row r="76" spans="1:2">
      <c r="A76" s="114"/>
      <c r="B76" s="114"/>
    </row>
    <row r="77" spans="1:2">
      <c r="A77" s="114"/>
      <c r="B77" s="114"/>
    </row>
    <row r="78" spans="1:2">
      <c r="A78" s="114"/>
      <c r="B78" s="114"/>
    </row>
    <row r="79" spans="1:2">
      <c r="A79" s="114"/>
      <c r="B79" s="114"/>
    </row>
    <row r="80" spans="1:2">
      <c r="A80" s="114"/>
      <c r="B80" s="114"/>
    </row>
    <row r="81" spans="1:2">
      <c r="A81" s="114"/>
      <c r="B81" s="114"/>
    </row>
    <row r="82" spans="1:2">
      <c r="A82" s="114"/>
      <c r="B82" s="114"/>
    </row>
    <row r="83" spans="1:2">
      <c r="A83" s="114"/>
      <c r="B83" s="114"/>
    </row>
    <row r="84" spans="1:2">
      <c r="A84" s="114"/>
      <c r="B84" s="114"/>
    </row>
    <row r="85" spans="1:2">
      <c r="A85" s="114"/>
      <c r="B85" s="114"/>
    </row>
    <row r="86" spans="1:2">
      <c r="A86" s="114"/>
      <c r="B86" s="114"/>
    </row>
    <row r="87" spans="1:2">
      <c r="A87" s="114"/>
      <c r="B87" s="114"/>
    </row>
    <row r="88" spans="1:2">
      <c r="A88" s="114"/>
      <c r="B88" s="114"/>
    </row>
    <row r="89" spans="1:2">
      <c r="A89" s="114"/>
      <c r="B89" s="114"/>
    </row>
    <row r="90" spans="1:2">
      <c r="A90" s="114"/>
      <c r="B90" s="114"/>
    </row>
    <row r="91" spans="1:2">
      <c r="A91" s="114"/>
      <c r="B91" s="114"/>
    </row>
    <row r="92" spans="1:2">
      <c r="A92" s="114"/>
      <c r="B92" s="114"/>
    </row>
    <row r="93" spans="1:2">
      <c r="A93" s="114"/>
      <c r="B93" s="114"/>
    </row>
    <row r="94" spans="1:2">
      <c r="A94" s="114"/>
      <c r="B94" s="114"/>
    </row>
    <row r="95" spans="1:2">
      <c r="A95" s="114"/>
      <c r="B95" s="114"/>
    </row>
    <row r="96" spans="1:2">
      <c r="A96" s="114"/>
      <c r="B96" s="114"/>
    </row>
    <row r="97" spans="1:2">
      <c r="A97" s="114"/>
      <c r="B97" s="114"/>
    </row>
    <row r="98" spans="1:2">
      <c r="A98" s="114"/>
      <c r="B98" s="114"/>
    </row>
    <row r="99" spans="1:2">
      <c r="A99" s="114"/>
      <c r="B99" s="114"/>
    </row>
    <row r="100" spans="1:2">
      <c r="A100" s="114"/>
      <c r="B100" s="114"/>
    </row>
    <row r="101" spans="1:2">
      <c r="A101" s="114"/>
      <c r="B101" s="114"/>
    </row>
    <row r="102" spans="1:2">
      <c r="A102" s="114"/>
      <c r="B102" s="114"/>
    </row>
  </sheetData>
  <sheetProtection sheet="1" objects="1" scenarios="1" selectLockedCells="1"/>
  <pageMargins left="0.78749999999999998" right="0.78749999999999998" top="1.0249999999999999" bottom="1.0249999999999999" header="0.78749999999999998" footer="0.78749999999999998"/>
  <pageSetup scale="50" firstPageNumber="0" orientation="portrait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CUADRO DISTRIBUCION FDI COLONES</vt:lpstr>
      <vt:lpstr>CUADRO DISTRIBUCION FDI DOLARES</vt:lpstr>
      <vt:lpstr>Partidas</vt:lpstr>
      <vt:lpstr>'CUADRO DISTRIBUCION FDI COLONES'!Área_de_impresión</vt:lpstr>
      <vt:lpstr>'CUADRO DISTRIBUCION FDI DOLARES'!Área_de_impresión</vt:lpstr>
      <vt:lpstr>Bienes_Duraderos</vt:lpstr>
      <vt:lpstr>Materiales_y_Suministros</vt:lpstr>
      <vt:lpstr>Servicios</vt:lpstr>
      <vt:lpstr>Transferencias_Corrientes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Allan Delgado S</dc:creator>
  <dc:description/>
  <cp:lastModifiedBy>Ronald</cp:lastModifiedBy>
  <cp:revision>25</cp:revision>
  <cp:lastPrinted>2019-09-26T20:14:30Z</cp:lastPrinted>
  <dcterms:created xsi:type="dcterms:W3CDTF">2019-09-20T09:23:31Z</dcterms:created>
  <dcterms:modified xsi:type="dcterms:W3CDTF">2020-04-15T15:39:24Z</dcterms:modified>
  <dc:language>es-CR</dc:language>
</cp:coreProperties>
</file>